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0" documentId="13_ncr:1_{4E89F5CF-092A-4090-A18D-B1597391517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見積書（計算式あり）" sheetId="1" r:id="rId1"/>
    <sheet name="見積金額計算書（計算式あり）" sheetId="2" r:id="rId2"/>
    <sheet name="仕様書別紙1_明細書" sheetId="3" r:id="rId3"/>
    <sheet name="委任状" sheetId="4" r:id="rId4"/>
  </sheets>
  <externalReferences>
    <externalReference r:id="rId5"/>
    <externalReference r:id="rId6"/>
    <externalReference r:id="rId7"/>
    <externalReference r:id="rId8"/>
  </externalReferences>
  <definedNames>
    <definedName name="_Fill" localSheetId="3" hidden="1">#REF!</definedName>
    <definedName name="_Fill" hidden="1">#REF!</definedName>
    <definedName name="_xlnm.Print_Area" localSheetId="3">委任状!$A$1:$M$43</definedName>
    <definedName name="_xlnm.Print_Area" localSheetId="1">'見積金額計算書（計算式あり）'!$A$1:$G$25</definedName>
    <definedName name="_xlnm.Print_Area" localSheetId="0">'見積書（計算式あり）'!$A$1:$K$46</definedName>
    <definedName name="_xlnm.Print_Area" localSheetId="2">仕様書別紙1_明細書!$A$1:$F$13</definedName>
    <definedName name="Z_1017F3C0_A0E0_11D3_B386_000039AC8715_.wvu.PrintArea" localSheetId="3" hidden="1">#REF!</definedName>
    <definedName name="Z_1017F3C0_A0E0_11D3_B386_000039AC8715_.wvu.PrintArea" hidden="1">#REF!</definedName>
    <definedName name="Z_78198781_9C1D_11D3_B227_00507000D327_.wvu.PrintArea" localSheetId="3" hidden="1">#REF!</definedName>
    <definedName name="Z_78198781_9C1D_11D3_B227_00507000D327_.wvu.PrintArea" hidden="1">#REF!</definedName>
    <definedName name="Z_CA13CC60_A0BB_11D3_B227_00507000D327_.wvu.PrintArea" localSheetId="3" hidden="1">#REF!</definedName>
    <definedName name="Z_CA13CC60_A0BB_11D3_B227_00507000D327_.wvu.PrintArea" hidden="1">#REF!</definedName>
    <definedName name="コード">[1]Cood!$N:$N</definedName>
    <definedName name="一般管理費＿改修建築">[2]共通費!$F$33</definedName>
    <definedName name="会計法リスト">[3]基礎ﾃﾞｰﾀ!$B$2:$B$12</definedName>
    <definedName name="機械器具損料">'[2]直接修繕(別紙明細)'!$G$30</definedName>
    <definedName name="共通仮設費">'[2]Ⅰ共通仮設(科目別内訳)'!$F$6</definedName>
    <definedName name="局検査職員リスト2">[3]基礎ﾃﾞｰﾀ!$A$49:$A$85</definedName>
    <definedName name="現場管理費＿改修建築">[2]共通費!$F$25</definedName>
    <definedName name="戸別必要仮設">'[2]1.直接仮設(細目内訳)'!$G$10</definedName>
    <definedName name="災害防止">'[2]直接修繕(別紙明細)'!$G$22</definedName>
    <definedName name="所属リスト">[3]基礎ﾃﾞｰﾀ!$A$2:$A$23</definedName>
    <definedName name="整理清掃後片付け">'[2]直接修繕(別紙明細)'!$G$12</definedName>
    <definedName name="整列">[1]Cood!$I$1:$I$30</definedName>
    <definedName name="全体必要仮設">'[2]1.直接仮設(細目内訳)'!$G$15</definedName>
    <definedName name="担当">[1]Cood!$M:$M</definedName>
    <definedName name="直接仮設費">'[2]Ⅰ宿舎(中科目内訳)'!$F$6</definedName>
    <definedName name="直接修繕費">'[2]直接工事費Ⅰ宿舎(科目別内訳)'!$F$8</definedName>
    <definedName name="摘要欄リスト">[3]基礎ﾃﾞｰﾀ!$D$2:$D$62</definedName>
    <definedName name="内装改修">'[2]2.内装改修(細目内訳)'!$G$30</definedName>
    <definedName name="内装改修費">'[2]Ⅰ宿舎(中科目内訳)'!$F$12</definedName>
    <definedName name="内部仕上足場">'[2]直接修繕(別紙明細)'!$G$16</definedName>
    <definedName name="納付場所リスト">[3]基礎ﾃﾞｰﾀ!$A$25:$A$47</definedName>
    <definedName name="発生材処分">'[2]3.発生材処分(細目内訳)'!$G$7</definedName>
    <definedName name="発生材処分費">'[2]Ⅰ宿舎(中科目内訳)'!$F$15</definedName>
    <definedName name="副資材消耗品">'[2]直接修繕(別紙明細)'!$G$37</definedName>
    <definedName name="墨出し" localSheetId="3">'[2]直接修繕(別紙明細)'!#REF!</definedName>
    <definedName name="墨出し">'[2]直接修繕(別紙明細)'!#REF!</definedName>
    <definedName name="予決令リスト">[3]基礎ﾃﾞｰﾀ!$C$2:$C$35</definedName>
    <definedName name="養生">'[2]直接修繕(別紙明細)'!$G$8</definedName>
    <definedName name="略称">[1]Cood!$L$1:$L$30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4" l="1"/>
  <c r="D7" i="3" l="1"/>
  <c r="D8" i="3"/>
  <c r="D7" i="2"/>
  <c r="C8" i="2" l="1"/>
  <c r="C7" i="2"/>
  <c r="C14" i="1"/>
  <c r="E17" i="2" l="1"/>
  <c r="E16" i="2"/>
  <c r="F16" i="2" s="1"/>
  <c r="A3" i="2"/>
  <c r="C17" i="2" l="1"/>
  <c r="C16" i="2"/>
  <c r="F8" i="2"/>
  <c r="D8" i="2"/>
  <c r="E8" i="3" s="1"/>
  <c r="F7" i="2"/>
  <c r="F8" i="3" l="1"/>
  <c r="G15" i="1"/>
  <c r="I12" i="1" s="1"/>
  <c r="E7" i="3"/>
  <c r="F17" i="2"/>
  <c r="F19" i="2" s="1"/>
  <c r="F20" i="2" s="1"/>
  <c r="F10" i="2"/>
  <c r="B23" i="2" s="1"/>
  <c r="S10" i="1" s="1"/>
  <c r="C19" i="1" s="1"/>
  <c r="D16" i="2"/>
  <c r="D17" i="2"/>
  <c r="G14" i="1" l="1"/>
  <c r="I11" i="1" s="1"/>
  <c r="F7" i="3"/>
  <c r="B24" i="2"/>
  <c r="B25" i="2" s="1"/>
  <c r="K19" i="1" l="1"/>
  <c r="D19" i="1"/>
  <c r="G19" i="1"/>
  <c r="E19" i="1"/>
  <c r="H19" i="1"/>
  <c r="I19" i="1"/>
  <c r="J19" i="1"/>
  <c r="F19" i="1"/>
</calcChain>
</file>

<file path=xl/sharedStrings.xml><?xml version="1.0" encoding="utf-8"?>
<sst xmlns="http://schemas.openxmlformats.org/spreadsheetml/2006/main" count="127" uniqueCount="103">
  <si>
    <t>様式1</t>
    <rPh sb="0" eb="2">
      <t>ヨウシキ</t>
    </rPh>
    <phoneticPr fontId="4"/>
  </si>
  <si>
    <t>品　目</t>
    <rPh sb="0" eb="1">
      <t>シナ</t>
    </rPh>
    <rPh sb="2" eb="3">
      <t>メ</t>
    </rPh>
    <phoneticPr fontId="4"/>
  </si>
  <si>
    <t>①予定数量</t>
    <rPh sb="1" eb="3">
      <t>ヨテイ</t>
    </rPh>
    <rPh sb="3" eb="5">
      <t>スウリョウ</t>
    </rPh>
    <phoneticPr fontId="4"/>
  </si>
  <si>
    <t>揮発油（無鉛）</t>
    <rPh sb="0" eb="3">
      <t>キハツユ</t>
    </rPh>
    <rPh sb="4" eb="6">
      <t>ムエン</t>
    </rPh>
    <phoneticPr fontId="4"/>
  </si>
  <si>
    <t>ℓ</t>
    <phoneticPr fontId="4"/>
  </si>
  <si>
    <t>円</t>
    <rPh sb="0" eb="1">
      <t>エン</t>
    </rPh>
    <phoneticPr fontId="4"/>
  </si>
  <si>
    <t>灯油（白、配達）</t>
    <rPh sb="0" eb="2">
      <t>トウユ</t>
    </rPh>
    <rPh sb="3" eb="4">
      <t>シロ</t>
    </rPh>
    <rPh sb="5" eb="7">
      <t>ハイタツ</t>
    </rPh>
    <phoneticPr fontId="4"/>
  </si>
  <si>
    <t xml:space="preserve">（小数点第二位以下の端数があるときは、小数点第二位以下を切捨てとする。）
</t>
    <phoneticPr fontId="4"/>
  </si>
  <si>
    <r>
      <t xml:space="preserve">④契約単価
</t>
    </r>
    <r>
      <rPr>
        <sz val="9"/>
        <rFont val="ＭＳ 明朝"/>
        <family val="1"/>
        <charset val="128"/>
      </rPr>
      <t>（消費税込み、円／ℓ）</t>
    </r>
    <rPh sb="1" eb="3">
      <t>ケイヤク</t>
    </rPh>
    <rPh sb="3" eb="5">
      <t>タンカ</t>
    </rPh>
    <phoneticPr fontId="4"/>
  </si>
  <si>
    <t>千万</t>
    <rPh sb="0" eb="2">
      <t>センマン</t>
    </rPh>
    <phoneticPr fontId="4"/>
  </si>
  <si>
    <t>百万</t>
    <rPh sb="0" eb="2">
      <t>ヒャクマン</t>
    </rPh>
    <phoneticPr fontId="4"/>
  </si>
  <si>
    <t>十万</t>
    <rPh sb="0" eb="2">
      <t>ジュウマン</t>
    </rPh>
    <phoneticPr fontId="4"/>
  </si>
  <si>
    <t>万</t>
    <rPh sb="0" eb="1">
      <t>マン</t>
    </rPh>
    <phoneticPr fontId="4"/>
  </si>
  <si>
    <t>千</t>
    <rPh sb="0" eb="1">
      <t>セン</t>
    </rPh>
    <phoneticPr fontId="4"/>
  </si>
  <si>
    <t>百</t>
    <rPh sb="0" eb="1">
      <t>ヒャク</t>
    </rPh>
    <phoneticPr fontId="4"/>
  </si>
  <si>
    <t>十</t>
    <rPh sb="0" eb="1">
      <t>ジュウ</t>
    </rPh>
    <phoneticPr fontId="4"/>
  </si>
  <si>
    <t>※1　消費税抜き額とし、金額の先頭に¥マークを記載すること
※2　④契約単価に①予定数量を乗じた額の100/110を記載すること</t>
    <rPh sb="34" eb="36">
      <t>ケイヤク</t>
    </rPh>
    <rPh sb="36" eb="38">
      <t>タンカ</t>
    </rPh>
    <rPh sb="40" eb="42">
      <t>ヨテイ</t>
    </rPh>
    <rPh sb="42" eb="44">
      <t>スウリョウ</t>
    </rPh>
    <rPh sb="45" eb="46">
      <t>ジョウ</t>
    </rPh>
    <rPh sb="48" eb="49">
      <t>ガク</t>
    </rPh>
    <rPh sb="58" eb="60">
      <t>キサイ</t>
    </rPh>
    <phoneticPr fontId="4"/>
  </si>
  <si>
    <t>代理人</t>
    <rPh sb="0" eb="3">
      <t>ダイリニン</t>
    </rPh>
    <phoneticPr fontId="4"/>
  </si>
  <si>
    <t>　</t>
    <phoneticPr fontId="4"/>
  </si>
  <si>
    <t>品名</t>
    <rPh sb="0" eb="2">
      <t>ヒンメイ</t>
    </rPh>
    <phoneticPr fontId="4"/>
  </si>
  <si>
    <t>規格</t>
    <rPh sb="0" eb="2">
      <t>キカク</t>
    </rPh>
    <phoneticPr fontId="4"/>
  </si>
  <si>
    <t>予定数量
Ａ（㍑）</t>
    <rPh sb="0" eb="2">
      <t>ヨテイ</t>
    </rPh>
    <rPh sb="2" eb="4">
      <t>スウリョウ</t>
    </rPh>
    <phoneticPr fontId="4"/>
  </si>
  <si>
    <t>消費税込み単価</t>
    <rPh sb="0" eb="3">
      <t>ショウヒゼイ</t>
    </rPh>
    <rPh sb="3" eb="4">
      <t>コ</t>
    </rPh>
    <rPh sb="5" eb="7">
      <t>タンカ</t>
    </rPh>
    <phoneticPr fontId="4"/>
  </si>
  <si>
    <t>消費税抜き単価
Ｂ</t>
    <rPh sb="0" eb="3">
      <t>ショウヒゼイ</t>
    </rPh>
    <rPh sb="3" eb="4">
      <t>ヌ</t>
    </rPh>
    <rPh sb="5" eb="7">
      <t>タンカ</t>
    </rPh>
    <phoneticPr fontId="4"/>
  </si>
  <si>
    <t>金額
Ａ×Ｂ</t>
    <rPh sb="0" eb="2">
      <t>キンガク</t>
    </rPh>
    <phoneticPr fontId="4"/>
  </si>
  <si>
    <t>備考</t>
    <rPh sb="0" eb="2">
      <t>ビコウ</t>
    </rPh>
    <phoneticPr fontId="4"/>
  </si>
  <si>
    <t>揮発油</t>
    <rPh sb="0" eb="3">
      <t>キハツユ</t>
    </rPh>
    <phoneticPr fontId="4"/>
  </si>
  <si>
    <t>無鉛</t>
    <rPh sb="0" eb="2">
      <t>ムエン</t>
    </rPh>
    <phoneticPr fontId="4"/>
  </si>
  <si>
    <t>灯油</t>
    <rPh sb="0" eb="2">
      <t>トウユ</t>
    </rPh>
    <phoneticPr fontId="4"/>
  </si>
  <si>
    <t>白</t>
    <rPh sb="0" eb="1">
      <t>シロ</t>
    </rPh>
    <phoneticPr fontId="4"/>
  </si>
  <si>
    <t>配達灯油</t>
    <rPh sb="0" eb="2">
      <t>ハイタツ</t>
    </rPh>
    <rPh sb="2" eb="4">
      <t>トウユ</t>
    </rPh>
    <phoneticPr fontId="4"/>
  </si>
  <si>
    <t>①計　</t>
    <rPh sb="1" eb="2">
      <t>ケイ</t>
    </rPh>
    <phoneticPr fontId="4"/>
  </si>
  <si>
    <t>予定数量
a（㍑）</t>
    <rPh sb="0" eb="2">
      <t>ヨテイ</t>
    </rPh>
    <rPh sb="2" eb="4">
      <t>スウリョウ</t>
    </rPh>
    <phoneticPr fontId="4"/>
  </si>
  <si>
    <t>消費税抜き単価ｂ</t>
    <rPh sb="0" eb="3">
      <t>ショウヒゼイ</t>
    </rPh>
    <rPh sb="3" eb="4">
      <t>ヌ</t>
    </rPh>
    <rPh sb="5" eb="7">
      <t>タンカ</t>
    </rPh>
    <phoneticPr fontId="4"/>
  </si>
  <si>
    <t>金額
a×b</t>
    <rPh sb="0" eb="2">
      <t>キンガク</t>
    </rPh>
    <phoneticPr fontId="4"/>
  </si>
  <si>
    <t>消費税課税額</t>
    <rPh sb="0" eb="3">
      <t>ショウヒゼイ</t>
    </rPh>
    <rPh sb="3" eb="6">
      <t>カゼイガク</t>
    </rPh>
    <phoneticPr fontId="4"/>
  </si>
  <si>
    <t>②消費税相当額</t>
    <rPh sb="1" eb="4">
      <t>ショウヒゼイ</t>
    </rPh>
    <rPh sb="4" eb="7">
      <t>ソウトウガク</t>
    </rPh>
    <phoneticPr fontId="4"/>
  </si>
  <si>
    <t>1円未満下切り捨て</t>
    <rPh sb="1" eb="2">
      <t>エン</t>
    </rPh>
    <rPh sb="2" eb="4">
      <t>ミマン</t>
    </rPh>
    <rPh sb="4" eb="5">
      <t>シタ</t>
    </rPh>
    <rPh sb="5" eb="6">
      <t>キ</t>
    </rPh>
    <rPh sb="7" eb="8">
      <t>ス</t>
    </rPh>
    <phoneticPr fontId="4"/>
  </si>
  <si>
    <t>総額</t>
    <rPh sb="0" eb="2">
      <t>ソウガク</t>
    </rPh>
    <phoneticPr fontId="4"/>
  </si>
  <si>
    <t>①計</t>
    <rPh sb="1" eb="2">
      <t>ケイ</t>
    </rPh>
    <phoneticPr fontId="4"/>
  </si>
  <si>
    <t>合計</t>
    <rPh sb="0" eb="2">
      <t>ゴウケイ</t>
    </rPh>
    <phoneticPr fontId="4"/>
  </si>
  <si>
    <t>契約予定総金額</t>
    <rPh sb="0" eb="2">
      <t>ケイヤク</t>
    </rPh>
    <rPh sb="2" eb="4">
      <t>ヨテイ</t>
    </rPh>
    <rPh sb="4" eb="7">
      <t>ソウキンガク</t>
    </rPh>
    <phoneticPr fontId="4"/>
  </si>
  <si>
    <t>2　消費税相当額計算</t>
    <rPh sb="2" eb="5">
      <t>ショウヒゼイ</t>
    </rPh>
    <rPh sb="5" eb="8">
      <t>ソウトウガク</t>
    </rPh>
    <rPh sb="8" eb="10">
      <t>ケイサン</t>
    </rPh>
    <phoneticPr fontId="4"/>
  </si>
  <si>
    <t>「消費税抜き価格B」を入力すると、入札金額を計算します。</t>
    <rPh sb="1" eb="4">
      <t>ショウヒゼイ</t>
    </rPh>
    <rPh sb="4" eb="5">
      <t>ヌ</t>
    </rPh>
    <rPh sb="6" eb="8">
      <t>カカク</t>
    </rPh>
    <rPh sb="11" eb="13">
      <t>ニュウリョク</t>
    </rPh>
    <rPh sb="17" eb="19">
      <t>ニュウサツ</t>
    </rPh>
    <rPh sb="19" eb="21">
      <t>キンガク</t>
    </rPh>
    <rPh sb="22" eb="24">
      <t>ケイサン</t>
    </rPh>
    <phoneticPr fontId="4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</si>
  <si>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4"/>
  </si>
  <si>
    <t>見　積　書</t>
    <rPh sb="0" eb="1">
      <t>ミ</t>
    </rPh>
    <rPh sb="2" eb="3">
      <t>セキ</t>
    </rPh>
    <rPh sb="4" eb="5">
      <t>ショ</t>
    </rPh>
    <phoneticPr fontId="4"/>
  </si>
  <si>
    <t>見積金額</t>
    <rPh sb="0" eb="2">
      <t>ミツモリ</t>
    </rPh>
    <rPh sb="2" eb="4">
      <t>キンガク</t>
    </rPh>
    <rPh sb="3" eb="4">
      <t>ニュウキン</t>
    </rPh>
    <phoneticPr fontId="4"/>
  </si>
  <si>
    <t>件名：物品購入（燃料類の単価契約、中信森林管理署外1）</t>
    <rPh sb="3" eb="7">
      <t>ブッピンコウニュウ</t>
    </rPh>
    <rPh sb="8" eb="10">
      <t>ネンリョウ</t>
    </rPh>
    <rPh sb="10" eb="11">
      <t>ルイ</t>
    </rPh>
    <rPh sb="12" eb="14">
      <t>タンカ</t>
    </rPh>
    <rPh sb="14" eb="16">
      <t>ケイヤク</t>
    </rPh>
    <rPh sb="17" eb="19">
      <t>チュウシン</t>
    </rPh>
    <rPh sb="19" eb="21">
      <t>シンリン</t>
    </rPh>
    <rPh sb="21" eb="24">
      <t>カンリショ</t>
    </rPh>
    <rPh sb="24" eb="25">
      <t>ソト</t>
    </rPh>
    <phoneticPr fontId="4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</si>
  <si>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4"/>
  </si>
  <si>
    <t>本件責任者（氏名）：</t>
    <rPh sb="0" eb="2">
      <t>ホンケン</t>
    </rPh>
    <rPh sb="2" eb="5">
      <t>セキニンシャ</t>
    </rPh>
    <rPh sb="6" eb="8">
      <t>シメイ</t>
    </rPh>
    <phoneticPr fontId="4"/>
  </si>
  <si>
    <t>担当者（氏名）：</t>
    <rPh sb="0" eb="3">
      <t>タントウシャ</t>
    </rPh>
    <rPh sb="4" eb="6">
      <t>シメイ</t>
    </rPh>
    <phoneticPr fontId="4"/>
  </si>
  <si>
    <t>連絡先１：</t>
    <rPh sb="0" eb="3">
      <t>レンラクサキ</t>
    </rPh>
    <phoneticPr fontId="4"/>
  </si>
  <si>
    <t>連絡先２：</t>
    <rPh sb="0" eb="3">
      <t>レンラクサキ</t>
    </rPh>
    <phoneticPr fontId="4"/>
  </si>
  <si>
    <t>代表者氏名</t>
    <phoneticPr fontId="3"/>
  </si>
  <si>
    <t>商号又は名称</t>
    <phoneticPr fontId="3"/>
  </si>
  <si>
    <t>住所</t>
    <rPh sb="0" eb="2">
      <t>ジュウショ</t>
    </rPh>
    <phoneticPr fontId="4"/>
  </si>
  <si>
    <t>（注意事項）</t>
    <rPh sb="1" eb="3">
      <t>チュウイ</t>
    </rPh>
    <rPh sb="3" eb="5">
      <t>ジコウ</t>
    </rPh>
    <phoneticPr fontId="4"/>
  </si>
  <si>
    <t>　金額はアラビア数字をもって明記すること。</t>
    <phoneticPr fontId="4"/>
  </si>
  <si>
    <t>　用紙の寸法は、日本産業規格Ａ列４番とし、縦長に使用すること。</t>
    <rPh sb="10" eb="12">
      <t>サンギョウ</t>
    </rPh>
    <phoneticPr fontId="4"/>
  </si>
  <si>
    <t>　本件責任者氏名、担当者氏名及び連絡先２件を記入し、押印を省略することができる。
　責任者と担当者は、別の者を記入することを原則とするが、個人事業者等で担当者及び連絡先が複数ない場合は、責任者と担当者に同一の者を記載し、又、連絡先の記載が１件でも構わないものとする。</t>
    <phoneticPr fontId="4"/>
  </si>
  <si>
    <t>　押印を省略しない場合は、社印、代表者印、代理人へ委任している場合は、代理人使用印鑑を押印すること。</t>
    <phoneticPr fontId="4"/>
  </si>
  <si>
    <t>仕様書　別紙１</t>
    <rPh sb="0" eb="3">
      <t>シヨウショ</t>
    </rPh>
    <rPh sb="4" eb="6">
      <t>ベッシ</t>
    </rPh>
    <phoneticPr fontId="4"/>
  </si>
  <si>
    <t>明細書</t>
    <rPh sb="0" eb="3">
      <t>メイサイショ</t>
    </rPh>
    <phoneticPr fontId="4"/>
  </si>
  <si>
    <t>中信森林管理署外１</t>
    <rPh sb="0" eb="2">
      <t>チュウシン</t>
    </rPh>
    <rPh sb="2" eb="4">
      <t>シンリン</t>
    </rPh>
    <rPh sb="4" eb="6">
      <t>カンリ</t>
    </rPh>
    <rPh sb="6" eb="7">
      <t>ショ</t>
    </rPh>
    <rPh sb="7" eb="8">
      <t>ソト</t>
    </rPh>
    <phoneticPr fontId="4"/>
  </si>
  <si>
    <t>燃料種別</t>
    <rPh sb="0" eb="2">
      <t>ネンリョウ</t>
    </rPh>
    <rPh sb="2" eb="4">
      <t>シュベツ</t>
    </rPh>
    <phoneticPr fontId="4"/>
  </si>
  <si>
    <t>予定購入数量
（ℓ）</t>
    <rPh sb="0" eb="2">
      <t>ヨテイ</t>
    </rPh>
    <rPh sb="2" eb="4">
      <t>コウニュウ</t>
    </rPh>
    <rPh sb="4" eb="6">
      <t>スウリョウ</t>
    </rPh>
    <phoneticPr fontId="4"/>
  </si>
  <si>
    <t>契約単価</t>
    <rPh sb="0" eb="2">
      <t>ケイヤク</t>
    </rPh>
    <rPh sb="2" eb="4">
      <t>タンカ</t>
    </rPh>
    <phoneticPr fontId="4"/>
  </si>
  <si>
    <t>（消費税抜、円／ℓ）</t>
    <rPh sb="4" eb="5">
      <t>ヌ</t>
    </rPh>
    <phoneticPr fontId="4"/>
  </si>
  <si>
    <t>（消費税込み、円／ℓ）</t>
    <phoneticPr fontId="4"/>
  </si>
  <si>
    <t>揮発油（レギュラー）</t>
    <rPh sb="0" eb="3">
      <t>キハツユ</t>
    </rPh>
    <phoneticPr fontId="4"/>
  </si>
  <si>
    <t>油種毎の見積単価欄「黄色セル」に消費税額を除いた単価を入力すると見積金額を自動計算します。</t>
    <rPh sb="0" eb="2">
      <t>ユシュ</t>
    </rPh>
    <rPh sb="2" eb="3">
      <t>ゴト</t>
    </rPh>
    <rPh sb="4" eb="6">
      <t>ミツモリ</t>
    </rPh>
    <rPh sb="6" eb="9">
      <t>タンカラン</t>
    </rPh>
    <rPh sb="10" eb="12">
      <t>キイロ</t>
    </rPh>
    <rPh sb="16" eb="19">
      <t>ショウヒゼイ</t>
    </rPh>
    <rPh sb="19" eb="20">
      <t>ガク</t>
    </rPh>
    <rPh sb="21" eb="22">
      <t>ノゾ</t>
    </rPh>
    <rPh sb="24" eb="26">
      <t>タンカ</t>
    </rPh>
    <rPh sb="27" eb="29">
      <t>ニュウリョク</t>
    </rPh>
    <rPh sb="32" eb="34">
      <t>ミツモリ</t>
    </rPh>
    <rPh sb="34" eb="36">
      <t>キンガク</t>
    </rPh>
    <rPh sb="35" eb="36">
      <t>ニュウキン</t>
    </rPh>
    <rPh sb="37" eb="39">
      <t>ジドウ</t>
    </rPh>
    <rPh sb="39" eb="41">
      <t>ケイサン</t>
    </rPh>
    <phoneticPr fontId="4"/>
  </si>
  <si>
    <t>なお、見積書にも反映します。</t>
    <rPh sb="3" eb="6">
      <t>ミツモリショ</t>
    </rPh>
    <rPh sb="8" eb="10">
      <t>ハンエイ</t>
    </rPh>
    <phoneticPr fontId="4"/>
  </si>
  <si>
    <t>　上記金額で中部森林管理局オープンカウンター方式実施要領、見積依頼公告及び仕様書等、その他関係事項一切を承知のうえ、見積します。</t>
    <rPh sb="6" eb="13">
      <t>チュウブシンリンカンリキョク</t>
    </rPh>
    <rPh sb="22" eb="24">
      <t>ホウシキ</t>
    </rPh>
    <rPh sb="24" eb="28">
      <t>ジッシヨウリョウ</t>
    </rPh>
    <rPh sb="29" eb="33">
      <t>ミツモリイライ</t>
    </rPh>
    <rPh sb="33" eb="35">
      <t>コウコク</t>
    </rPh>
    <rPh sb="35" eb="36">
      <t>オヨ</t>
    </rPh>
    <rPh sb="40" eb="41">
      <t>トウ</t>
    </rPh>
    <rPh sb="58" eb="60">
      <t>ミツモリ</t>
    </rPh>
    <phoneticPr fontId="4"/>
  </si>
  <si>
    <t>②令和8年2月4日に資源エネルギー庁が公表した給油所小売価格調査の長野県内価格
　　　（消費税込み、円／ℓ）</t>
    <rPh sb="1" eb="3">
      <t>レイワ</t>
    </rPh>
    <rPh sb="4" eb="5">
      <t>ネン</t>
    </rPh>
    <rPh sb="6" eb="7">
      <t>ガツ</t>
    </rPh>
    <rPh sb="8" eb="9">
      <t>ニチ</t>
    </rPh>
    <rPh sb="10" eb="12">
      <t>シゲン</t>
    </rPh>
    <rPh sb="17" eb="18">
      <t>チョウ</t>
    </rPh>
    <rPh sb="19" eb="21">
      <t>コウヒョウ</t>
    </rPh>
    <rPh sb="23" eb="26">
      <t>キュウユジョ</t>
    </rPh>
    <rPh sb="26" eb="28">
      <t>コウリ</t>
    </rPh>
    <rPh sb="28" eb="30">
      <t>カカク</t>
    </rPh>
    <rPh sb="30" eb="32">
      <t>チョウサ</t>
    </rPh>
    <rPh sb="33" eb="35">
      <t>ナガノ</t>
    </rPh>
    <rPh sb="35" eb="36">
      <t>ケン</t>
    </rPh>
    <rPh sb="36" eb="37">
      <t>ナイ</t>
    </rPh>
    <rPh sb="37" eb="39">
      <t>カカク</t>
    </rPh>
    <rPh sb="44" eb="47">
      <t>ショウヒゼイ</t>
    </rPh>
    <rPh sb="47" eb="48">
      <t>コ</t>
    </rPh>
    <rPh sb="50" eb="51">
      <t>エン</t>
    </rPh>
    <phoneticPr fontId="2"/>
  </si>
  <si>
    <r>
      <t xml:space="preserve">③調整額
</t>
    </r>
    <r>
      <rPr>
        <sz val="9"/>
        <rFont val="ＭＳ 明朝"/>
        <family val="1"/>
        <charset val="128"/>
      </rPr>
      <t>（消費税込み、円／ℓ）
④－②</t>
    </r>
    <rPh sb="1" eb="4">
      <t>チョウセイガク</t>
    </rPh>
    <rPh sb="6" eb="9">
      <t>ショウヒゼイ</t>
    </rPh>
    <rPh sb="9" eb="10">
      <t>コ</t>
    </rPh>
    <rPh sb="12" eb="13">
      <t>エン</t>
    </rPh>
    <phoneticPr fontId="4"/>
  </si>
  <si>
    <t>見積金額
（総　額）
（消費税抜き）</t>
    <rPh sb="0" eb="2">
      <t>ミツモリ</t>
    </rPh>
    <rPh sb="2" eb="4">
      <t>キンガク</t>
    </rPh>
    <rPh sb="3" eb="4">
      <t>ガク</t>
    </rPh>
    <rPh sb="6" eb="7">
      <t>ソウ</t>
    </rPh>
    <rPh sb="8" eb="9">
      <t>ガク</t>
    </rPh>
    <phoneticPr fontId="4"/>
  </si>
  <si>
    <t>分任支出負担行為担当官
中信森林管理署長　髙塚　慎司　殿</t>
    <rPh sb="0" eb="2">
      <t>ブンニン</t>
    </rPh>
    <rPh sb="12" eb="14">
      <t>チュウシン</t>
    </rPh>
    <rPh sb="14" eb="16">
      <t>シンリン</t>
    </rPh>
    <rPh sb="16" eb="18">
      <t>カンリ</t>
    </rPh>
    <rPh sb="18" eb="20">
      <t>ショチョウ</t>
    </rPh>
    <rPh sb="21" eb="23">
      <t>タカツカ</t>
    </rPh>
    <rPh sb="24" eb="26">
      <t>シンジ</t>
    </rPh>
    <phoneticPr fontId="4"/>
  </si>
  <si>
    <t>見積金額計算書</t>
    <rPh sb="0" eb="2">
      <t>ミツモリ</t>
    </rPh>
    <rPh sb="2" eb="4">
      <t>キンガク</t>
    </rPh>
    <rPh sb="4" eb="7">
      <t>ケイサンショ</t>
    </rPh>
    <phoneticPr fontId="4"/>
  </si>
  <si>
    <t>1　見積価格計算</t>
    <rPh sb="2" eb="4">
      <t>ミツモリ</t>
    </rPh>
    <rPh sb="4" eb="6">
      <t>カカク</t>
    </rPh>
    <rPh sb="6" eb="8">
      <t>ケイサン</t>
    </rPh>
    <phoneticPr fontId="4"/>
  </si>
  <si>
    <t>見積金額（総額）</t>
    <rPh sb="0" eb="2">
      <t>ミツモリ</t>
    </rPh>
    <rPh sb="2" eb="4">
      <t>キンガク</t>
    </rPh>
    <rPh sb="3" eb="4">
      <t>ニュウキン</t>
    </rPh>
    <rPh sb="5" eb="7">
      <t>ソウガク</t>
    </rPh>
    <phoneticPr fontId="4"/>
  </si>
  <si>
    <t>令和8年2月4日に資源エネルギー庁が公表した給油所小売価格調査の長野県内価格
　　　　（消費税込み、円／ℓ）</t>
    <rPh sb="0" eb="2">
      <t>レイワ</t>
    </rPh>
    <rPh sb="3" eb="4">
      <t>ネン</t>
    </rPh>
    <rPh sb="5" eb="6">
      <t>ガツ</t>
    </rPh>
    <rPh sb="7" eb="8">
      <t>カ</t>
    </rPh>
    <rPh sb="9" eb="11">
      <t>シゲン</t>
    </rPh>
    <rPh sb="16" eb="17">
      <t>チョウ</t>
    </rPh>
    <rPh sb="18" eb="20">
      <t>コウヒョウ</t>
    </rPh>
    <rPh sb="22" eb="25">
      <t>キュウユジョ</t>
    </rPh>
    <rPh sb="25" eb="27">
      <t>コウリ</t>
    </rPh>
    <rPh sb="27" eb="29">
      <t>カカク</t>
    </rPh>
    <rPh sb="29" eb="31">
      <t>チョウサ</t>
    </rPh>
    <rPh sb="32" eb="34">
      <t>ナガノ</t>
    </rPh>
    <rPh sb="34" eb="35">
      <t>ケン</t>
    </rPh>
    <rPh sb="35" eb="36">
      <t>ナイ</t>
    </rPh>
    <rPh sb="36" eb="38">
      <t>カカク</t>
    </rPh>
    <rPh sb="44" eb="47">
      <t>ショウヒゼイ</t>
    </rPh>
    <rPh sb="47" eb="48">
      <t>コ</t>
    </rPh>
    <rPh sb="50" eb="51">
      <t>エン</t>
    </rPh>
    <phoneticPr fontId="4"/>
  </si>
  <si>
    <t>調整額
（消費税込み、円／ℓ）</t>
    <rPh sb="0" eb="3">
      <t>チョウセイガク</t>
    </rPh>
    <rPh sb="6" eb="9">
      <t>ショウヒゼイ</t>
    </rPh>
    <rPh sb="9" eb="10">
      <t>コ</t>
    </rPh>
    <rPh sb="12" eb="13">
      <t>エン</t>
    </rPh>
    <phoneticPr fontId="4"/>
  </si>
  <si>
    <t>委　　　任　　　状</t>
  </si>
  <si>
    <r>
      <t>　　物件の名称　：　令和</t>
    </r>
    <r>
      <rPr>
        <sz val="12"/>
        <color rgb="FFFF0000"/>
        <rFont val="ＭＳ 明朝"/>
        <family val="1"/>
        <charset val="128"/>
      </rPr>
      <t>8</t>
    </r>
    <r>
      <rPr>
        <sz val="12"/>
        <rFont val="ＭＳ 明朝"/>
        <family val="1"/>
        <charset val="128"/>
      </rPr>
      <t>年度中信森林管理署庁舎清掃等業務　</t>
    </r>
    <rPh sb="2" eb="4">
      <t>ブッケン</t>
    </rPh>
    <rPh sb="5" eb="7">
      <t>メイショウ</t>
    </rPh>
    <rPh sb="10" eb="12">
      <t>レイワ</t>
    </rPh>
    <rPh sb="13" eb="15">
      <t>ネンド</t>
    </rPh>
    <rPh sb="15" eb="17">
      <t>チュウシン</t>
    </rPh>
    <rPh sb="17" eb="19">
      <t>シンリン</t>
    </rPh>
    <rPh sb="19" eb="21">
      <t>カンリ</t>
    </rPh>
    <rPh sb="21" eb="22">
      <t>ショ</t>
    </rPh>
    <rPh sb="22" eb="24">
      <t>チョウシャ</t>
    </rPh>
    <rPh sb="24" eb="26">
      <t>セイソウ</t>
    </rPh>
    <rPh sb="26" eb="27">
      <t>トウ</t>
    </rPh>
    <rPh sb="27" eb="29">
      <t>ギョウム</t>
    </rPh>
    <phoneticPr fontId="4"/>
  </si>
  <si>
    <t>　　　　　　　　　　　　代理人氏名</t>
    <phoneticPr fontId="4"/>
  </si>
  <si>
    <t>上記の者を私の代理人と定め、下記権限を委任します。</t>
    <phoneticPr fontId="4"/>
  </si>
  <si>
    <t>記</t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</si>
  <si>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4"/>
  </si>
  <si>
    <t>２　　件  　　名</t>
    <rPh sb="3" eb="4">
      <t>ケン</t>
    </rPh>
    <rPh sb="8" eb="9">
      <t>ナ</t>
    </rPh>
    <phoneticPr fontId="4"/>
  </si>
  <si>
    <t>　　　住  　　　所</t>
    <phoneticPr fontId="4"/>
  </si>
  <si>
    <t>　　　商号又は名称</t>
    <phoneticPr fontId="4"/>
  </si>
  <si>
    <t>　　  代表者氏名</t>
    <phoneticPr fontId="4"/>
  </si>
  <si>
    <t>分任支出負担行為担当官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phoneticPr fontId="4"/>
  </si>
  <si>
    <t>（押印を省略する場合は記載すること)</t>
    <rPh sb="1" eb="3">
      <t>オウイン</t>
    </rPh>
    <rPh sb="4" eb="6">
      <t>ショウリャク</t>
    </rPh>
    <rPh sb="8" eb="10">
      <t>バアイ</t>
    </rPh>
    <rPh sb="11" eb="13">
      <t>キサイ</t>
    </rPh>
    <phoneticPr fontId="4"/>
  </si>
  <si>
    <t>本件責任者：</t>
    <rPh sb="0" eb="2">
      <t>ホンケン</t>
    </rPh>
    <rPh sb="2" eb="5">
      <t>セキニンシャ</t>
    </rPh>
    <phoneticPr fontId="4"/>
  </si>
  <si>
    <t>本件担当者：</t>
    <rPh sb="0" eb="2">
      <t>ホンケン</t>
    </rPh>
    <rPh sb="2" eb="5">
      <t>タントウシャ</t>
    </rPh>
    <phoneticPr fontId="4"/>
  </si>
  <si>
    <t>連絡先　１：</t>
    <rPh sb="0" eb="3">
      <t>レンラクサキ</t>
    </rPh>
    <phoneticPr fontId="4"/>
  </si>
  <si>
    <t>連絡先　２：</t>
    <rPh sb="0" eb="3">
      <t>レンラクサキ</t>
    </rPh>
    <phoneticPr fontId="4"/>
  </si>
  <si>
    <t>　押印を省略しない場合は、社印、代表者印、代理人使用印鑑を代理人氏名の余白に押印すること。</t>
    <rPh sb="29" eb="34">
      <t>ダイリニンシメイ</t>
    </rPh>
    <rPh sb="35" eb="37">
      <t>ヨハク</t>
    </rPh>
    <phoneticPr fontId="4"/>
  </si>
  <si>
    <t>物品購入（燃料類の単価契約、中信森林管理署外1）</t>
  </si>
  <si>
    <t>１　　見積年月日　　　　　</t>
    <rPh sb="3" eb="5">
      <t>ミツモリ</t>
    </rPh>
    <phoneticPr fontId="4"/>
  </si>
  <si>
    <t>様式第2号（第3条）</t>
    <phoneticPr fontId="3"/>
  </si>
  <si>
    <t>３　　見積書提出に関する一切の件</t>
    <rPh sb="3" eb="5">
      <t>ミツモリ</t>
    </rPh>
    <rPh sb="5" eb="6">
      <t>ショ</t>
    </rPh>
    <rPh sb="6" eb="8">
      <t>テイシュツ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</si>
</sst>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"/>
    <numFmt numFmtId="177" formatCode="0.0_ "/>
    <numFmt numFmtId="178" formatCode="#,##0_ "/>
    <numFmt numFmtId="179" formatCode="#,##0.0;[Red]\-#,##0.0"/>
    <numFmt numFmtId="180" formatCode="#,##0.0_ "/>
  </numFmts>
  <fonts count="24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4"/>
      <color theme="1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20"/>
      <name val="ＭＳ 明朝"/>
      <family val="1"/>
      <charset val="128"/>
    </font>
    <font>
      <sz val="11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rgb="FFFF0000"/>
      <name val="ＭＳ 明朝"/>
      <family val="1"/>
      <charset val="128"/>
    </font>
    <font>
      <b/>
      <sz val="11"/>
      <color rgb="FFFA7D00"/>
      <name val="游ゴシック"/>
      <family val="3"/>
      <charset val="128"/>
      <scheme val="minor"/>
    </font>
    <font>
      <b/>
      <u/>
      <sz val="12"/>
      <color rgb="FF002060"/>
      <name val="ＭＳ 明朝"/>
      <family val="1"/>
      <charset val="128"/>
    </font>
    <font>
      <sz val="10"/>
      <name val="ＭＳ 明朝"/>
      <family val="1"/>
      <charset val="128"/>
    </font>
    <font>
      <sz val="20"/>
      <name val="ＭＳ Ｐ明朝"/>
      <family val="1"/>
      <charset val="128"/>
    </font>
    <font>
      <b/>
      <sz val="16"/>
      <name val="ＭＳ Ｐ明朝"/>
      <family val="1"/>
      <charset val="128"/>
    </font>
    <font>
      <sz val="16"/>
      <name val="ＭＳ Ｐ明朝"/>
      <family val="1"/>
      <charset val="128"/>
    </font>
    <font>
      <sz val="11"/>
      <name val="游ゴシック"/>
      <family val="2"/>
      <charset val="128"/>
      <scheme val="minor"/>
    </font>
    <font>
      <b/>
      <sz val="11"/>
      <name val="ＭＳ 明朝"/>
      <family val="1"/>
      <charset val="128"/>
    </font>
    <font>
      <sz val="10.5"/>
      <name val="ＭＳ 明朝"/>
      <family val="1"/>
      <charset val="128"/>
    </font>
    <font>
      <sz val="12"/>
      <color rgb="FFFF000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12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14" fillId="0" borderId="0" applyNumberFormat="0" applyBorder="0" applyAlignment="0" applyProtection="0"/>
    <xf numFmtId="0" fontId="1" fillId="0" borderId="0"/>
    <xf numFmtId="0" fontId="12" fillId="0" borderId="0">
      <alignment vertical="center"/>
    </xf>
  </cellStyleXfs>
  <cellXfs count="146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right"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9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7" fillId="0" borderId="0" xfId="1" applyFont="1" applyAlignment="1">
      <alignment horizontal="left" vertical="top" wrapText="1" shrinkToFit="1"/>
    </xf>
    <xf numFmtId="0" fontId="7" fillId="0" borderId="0" xfId="1" applyFont="1" applyAlignment="1">
      <alignment horizontal="left" vertical="top" shrinkToFit="1"/>
    </xf>
    <xf numFmtId="0" fontId="7" fillId="0" borderId="7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2" borderId="12" xfId="1" applyFont="1" applyFill="1" applyBorder="1" applyAlignment="1">
      <alignment horizontal="center" vertical="center"/>
    </xf>
    <xf numFmtId="0" fontId="10" fillId="2" borderId="15" xfId="1" applyFont="1" applyFill="1" applyBorder="1" applyAlignment="1">
      <alignment horizontal="center" vertical="center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left" vertical="center" wrapText="1"/>
    </xf>
    <xf numFmtId="0" fontId="11" fillId="0" borderId="0" xfId="1" applyFont="1" applyAlignment="1">
      <alignment vertical="center"/>
    </xf>
    <xf numFmtId="0" fontId="2" fillId="0" borderId="0" xfId="2" applyFont="1">
      <alignment vertical="center"/>
    </xf>
    <xf numFmtId="0" fontId="13" fillId="0" borderId="0" xfId="2" applyFont="1">
      <alignment vertical="center"/>
    </xf>
    <xf numFmtId="0" fontId="12" fillId="0" borderId="0" xfId="2">
      <alignment vertical="center"/>
    </xf>
    <xf numFmtId="0" fontId="12" fillId="0" borderId="0" xfId="2" applyAlignment="1">
      <alignment horizontal="right" vertical="center"/>
    </xf>
    <xf numFmtId="180" fontId="7" fillId="0" borderId="17" xfId="4" applyNumberFormat="1" applyFont="1" applyBorder="1" applyAlignment="1">
      <alignment vertical="center"/>
    </xf>
    <xf numFmtId="180" fontId="7" fillId="0" borderId="18" xfId="4" applyNumberFormat="1" applyFont="1" applyBorder="1" applyAlignment="1">
      <alignment vertical="center"/>
    </xf>
    <xf numFmtId="0" fontId="6" fillId="0" borderId="0" xfId="2" applyFont="1">
      <alignment vertical="center"/>
    </xf>
    <xf numFmtId="0" fontId="7" fillId="0" borderId="0" xfId="2" applyFont="1">
      <alignment vertical="center"/>
    </xf>
    <xf numFmtId="0" fontId="12" fillId="0" borderId="0" xfId="2" applyAlignment="1">
      <alignment horizontal="center" vertical="center"/>
    </xf>
    <xf numFmtId="178" fontId="12" fillId="0" borderId="0" xfId="2" applyNumberFormat="1">
      <alignment vertical="center"/>
    </xf>
    <xf numFmtId="0" fontId="15" fillId="0" borderId="0" xfId="2" applyFont="1">
      <alignment vertical="center"/>
    </xf>
    <xf numFmtId="0" fontId="7" fillId="0" borderId="1" xfId="1" applyFont="1" applyBorder="1" applyAlignment="1">
      <alignment horizontal="center" vertical="center" wrapText="1"/>
    </xf>
    <xf numFmtId="0" fontId="7" fillId="0" borderId="31" xfId="0" applyFont="1" applyBorder="1">
      <alignment vertical="center"/>
    </xf>
    <xf numFmtId="0" fontId="8" fillId="0" borderId="32" xfId="0" applyFont="1" applyBorder="1">
      <alignment vertical="center"/>
    </xf>
    <xf numFmtId="0" fontId="7" fillId="0" borderId="23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24" xfId="1" applyFont="1" applyBorder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1" fillId="0" borderId="33" xfId="1" applyFont="1" applyBorder="1" applyAlignment="1">
      <alignment vertical="center"/>
    </xf>
    <xf numFmtId="0" fontId="11" fillId="0" borderId="29" xfId="1" applyFont="1" applyBorder="1" applyAlignment="1">
      <alignment vertical="center"/>
    </xf>
    <xf numFmtId="0" fontId="11" fillId="0" borderId="22" xfId="1" applyFont="1" applyBorder="1" applyAlignme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vertical="top"/>
    </xf>
    <xf numFmtId="0" fontId="16" fillId="0" borderId="0" xfId="0" applyFont="1" applyAlignment="1">
      <alignment vertical="top" wrapText="1"/>
    </xf>
    <xf numFmtId="0" fontId="7" fillId="0" borderId="32" xfId="0" applyFont="1" applyBorder="1">
      <alignment vertical="center"/>
    </xf>
    <xf numFmtId="0" fontId="7" fillId="0" borderId="31" xfId="1" applyFont="1" applyBorder="1" applyAlignment="1">
      <alignment vertical="center"/>
    </xf>
    <xf numFmtId="0" fontId="8" fillId="0" borderId="31" xfId="0" applyFont="1" applyBorder="1">
      <alignment vertical="center"/>
    </xf>
    <xf numFmtId="0" fontId="11" fillId="0" borderId="31" xfId="1" applyFont="1" applyBorder="1" applyAlignment="1">
      <alignment vertical="center"/>
    </xf>
    <xf numFmtId="0" fontId="11" fillId="0" borderId="0" xfId="1" applyFont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178" fontId="18" fillId="0" borderId="1" xfId="4" applyNumberFormat="1" applyFont="1" applyBorder="1" applyAlignment="1">
      <alignment horizontal="center" vertical="center"/>
    </xf>
    <xf numFmtId="180" fontId="19" fillId="0" borderId="1" xfId="1" applyNumberFormat="1" applyFont="1" applyBorder="1" applyAlignment="1">
      <alignment horizontal="center" vertical="center"/>
    </xf>
    <xf numFmtId="0" fontId="20" fillId="0" borderId="0" xfId="0" applyFont="1">
      <alignment vertical="center"/>
    </xf>
    <xf numFmtId="0" fontId="21" fillId="0" borderId="0" xfId="2" applyFont="1">
      <alignment vertical="center"/>
    </xf>
    <xf numFmtId="0" fontId="7" fillId="0" borderId="16" xfId="2" applyFont="1" applyBorder="1" applyAlignment="1">
      <alignment horizontal="center" vertical="center"/>
    </xf>
    <xf numFmtId="0" fontId="7" fillId="0" borderId="16" xfId="2" applyFont="1" applyBorder="1" applyAlignment="1">
      <alignment horizontal="center" vertical="center" wrapText="1"/>
    </xf>
    <xf numFmtId="0" fontId="7" fillId="3" borderId="16" xfId="2" applyFont="1" applyFill="1" applyBorder="1" applyAlignment="1">
      <alignment horizontal="center" vertical="center" wrapText="1"/>
    </xf>
    <xf numFmtId="0" fontId="7" fillId="0" borderId="17" xfId="2" applyFont="1" applyBorder="1">
      <alignment vertical="center"/>
    </xf>
    <xf numFmtId="178" fontId="7" fillId="0" borderId="17" xfId="2" applyNumberFormat="1" applyFont="1" applyBorder="1">
      <alignment vertical="center"/>
    </xf>
    <xf numFmtId="179" fontId="7" fillId="0" borderId="17" xfId="3" applyNumberFormat="1" applyFont="1" applyFill="1" applyBorder="1">
      <alignment vertical="center"/>
    </xf>
    <xf numFmtId="178" fontId="7" fillId="3" borderId="17" xfId="2" applyNumberFormat="1" applyFont="1" applyFill="1" applyBorder="1">
      <alignment vertical="center"/>
    </xf>
    <xf numFmtId="0" fontId="7" fillId="0" borderId="18" xfId="2" applyFont="1" applyBorder="1">
      <alignment vertical="center"/>
    </xf>
    <xf numFmtId="178" fontId="7" fillId="0" borderId="18" xfId="2" applyNumberFormat="1" applyFont="1" applyBorder="1">
      <alignment vertical="center"/>
    </xf>
    <xf numFmtId="179" fontId="7" fillId="0" borderId="18" xfId="3" applyNumberFormat="1" applyFont="1" applyFill="1" applyBorder="1">
      <alignment vertical="center"/>
    </xf>
    <xf numFmtId="178" fontId="7" fillId="3" borderId="18" xfId="2" applyNumberFormat="1" applyFont="1" applyFill="1" applyBorder="1">
      <alignment vertical="center"/>
    </xf>
    <xf numFmtId="0" fontId="7" fillId="0" borderId="19" xfId="2" applyFont="1" applyBorder="1">
      <alignment vertical="center"/>
    </xf>
    <xf numFmtId="178" fontId="7" fillId="0" borderId="19" xfId="2" applyNumberFormat="1" applyFont="1" applyBorder="1">
      <alignment vertical="center"/>
    </xf>
    <xf numFmtId="178" fontId="7" fillId="0" borderId="20" xfId="2" applyNumberFormat="1" applyFont="1" applyBorder="1">
      <alignment vertical="center"/>
    </xf>
    <xf numFmtId="178" fontId="7" fillId="0" borderId="21" xfId="2" applyNumberFormat="1" applyFont="1" applyBorder="1">
      <alignment vertical="center"/>
    </xf>
    <xf numFmtId="0" fontId="7" fillId="0" borderId="22" xfId="2" applyFont="1" applyBorder="1">
      <alignment vertical="center"/>
    </xf>
    <xf numFmtId="178" fontId="7" fillId="0" borderId="25" xfId="2" applyNumberFormat="1" applyFont="1" applyBorder="1">
      <alignment vertical="center"/>
    </xf>
    <xf numFmtId="0" fontId="7" fillId="0" borderId="25" xfId="2" applyFont="1" applyBorder="1">
      <alignment vertical="center"/>
    </xf>
    <xf numFmtId="0" fontId="7" fillId="0" borderId="28" xfId="2" applyFont="1" applyBorder="1">
      <alignment vertical="center"/>
    </xf>
    <xf numFmtId="0" fontId="7" fillId="0" borderId="29" xfId="2" applyFont="1" applyBorder="1">
      <alignment vertical="center"/>
    </xf>
    <xf numFmtId="0" fontId="22" fillId="0" borderId="2" xfId="2" applyFont="1" applyBorder="1">
      <alignment vertical="center"/>
    </xf>
    <xf numFmtId="178" fontId="6" fillId="0" borderId="21" xfId="2" applyNumberFormat="1" applyFont="1" applyBorder="1">
      <alignment vertical="center"/>
    </xf>
    <xf numFmtId="0" fontId="22" fillId="0" borderId="1" xfId="2" applyFont="1" applyBorder="1">
      <alignment vertical="center"/>
    </xf>
    <xf numFmtId="178" fontId="6" fillId="0" borderId="30" xfId="2" applyNumberFormat="1" applyFont="1" applyBorder="1">
      <alignment vertical="center"/>
    </xf>
    <xf numFmtId="0" fontId="7" fillId="0" borderId="1" xfId="2" applyFont="1" applyBorder="1" applyAlignment="1">
      <alignment horizontal="center" vertical="center"/>
    </xf>
    <xf numFmtId="178" fontId="6" fillId="0" borderId="1" xfId="2" applyNumberFormat="1" applyFont="1" applyBorder="1">
      <alignment vertical="center"/>
    </xf>
    <xf numFmtId="178" fontId="19" fillId="0" borderId="1" xfId="1" applyNumberFormat="1" applyFont="1" applyBorder="1" applyAlignment="1">
      <alignment horizontal="right" vertical="center" indent="1"/>
    </xf>
    <xf numFmtId="180" fontId="19" fillId="0" borderId="1" xfId="1" applyNumberFormat="1" applyFont="1" applyBorder="1" applyAlignment="1">
      <alignment horizontal="right" vertical="center" indent="1"/>
    </xf>
    <xf numFmtId="0" fontId="8" fillId="0" borderId="0" xfId="6" applyFont="1">
      <alignment vertical="center"/>
    </xf>
    <xf numFmtId="0" fontId="8" fillId="0" borderId="0" xfId="6" applyFont="1" applyAlignment="1">
      <alignment horizontal="center" vertical="center"/>
    </xf>
    <xf numFmtId="0" fontId="8" fillId="0" borderId="0" xfId="6" quotePrefix="1" applyFont="1">
      <alignment vertical="center"/>
    </xf>
    <xf numFmtId="0" fontId="16" fillId="0" borderId="23" xfId="6" applyFont="1" applyBorder="1">
      <alignment vertical="center"/>
    </xf>
    <xf numFmtId="0" fontId="8" fillId="0" borderId="5" xfId="6" applyFont="1" applyBorder="1">
      <alignment vertical="center"/>
    </xf>
    <xf numFmtId="0" fontId="8" fillId="0" borderId="24" xfId="6" applyFont="1" applyBorder="1">
      <alignment vertical="center"/>
    </xf>
    <xf numFmtId="0" fontId="16" fillId="0" borderId="31" xfId="6" applyFont="1" applyBorder="1">
      <alignment vertical="center"/>
    </xf>
    <xf numFmtId="0" fontId="8" fillId="0" borderId="32" xfId="6" applyFont="1" applyBorder="1">
      <alignment vertical="center"/>
    </xf>
    <xf numFmtId="0" fontId="16" fillId="0" borderId="33" xfId="6" applyFont="1" applyBorder="1">
      <alignment vertical="center"/>
    </xf>
    <xf numFmtId="0" fontId="8" fillId="0" borderId="29" xfId="6" applyFont="1" applyBorder="1">
      <alignment vertical="center"/>
    </xf>
    <xf numFmtId="0" fontId="8" fillId="0" borderId="22" xfId="6" applyFont="1" applyBorder="1">
      <alignment vertical="center"/>
    </xf>
    <xf numFmtId="0" fontId="16" fillId="0" borderId="0" xfId="6" applyFont="1">
      <alignment vertical="center"/>
    </xf>
    <xf numFmtId="0" fontId="16" fillId="0" borderId="0" xfId="6" applyFont="1" applyAlignment="1">
      <alignment vertical="top"/>
    </xf>
    <xf numFmtId="0" fontId="7" fillId="0" borderId="0" xfId="1" applyFont="1" applyAlignment="1">
      <alignment horizontal="left" vertical="center" wrapText="1"/>
    </xf>
    <xf numFmtId="0" fontId="7" fillId="0" borderId="5" xfId="1" applyFont="1" applyBorder="1" applyAlignment="1">
      <alignment horizontal="left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11" xfId="1" applyFont="1" applyBorder="1" applyAlignment="1">
      <alignment horizontal="center" vertical="center" wrapText="1"/>
    </xf>
    <xf numFmtId="0" fontId="7" fillId="0" borderId="12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10" fillId="2" borderId="13" xfId="1" applyFont="1" applyFill="1" applyBorder="1" applyAlignment="1">
      <alignment horizontal="center" vertical="center"/>
    </xf>
    <xf numFmtId="0" fontId="10" fillId="2" borderId="14" xfId="1" applyFont="1" applyFill="1" applyBorder="1" applyAlignment="1">
      <alignment horizontal="center" vertical="center"/>
    </xf>
    <xf numFmtId="0" fontId="7" fillId="0" borderId="5" xfId="1" applyFont="1" applyBorder="1" applyAlignment="1">
      <alignment horizontal="left" vertical="top" wrapText="1" shrinkToFit="1"/>
    </xf>
    <xf numFmtId="0" fontId="7" fillId="0" borderId="5" xfId="1" applyFont="1" applyBorder="1" applyAlignment="1">
      <alignment horizontal="left" vertical="top" shrinkToFit="1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176" fontId="8" fillId="0" borderId="2" xfId="1" applyNumberFormat="1" applyFont="1" applyBorder="1" applyAlignment="1">
      <alignment horizontal="center" vertical="center"/>
    </xf>
    <xf numFmtId="176" fontId="8" fillId="0" borderId="3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shrinkToFit="1"/>
    </xf>
    <xf numFmtId="3" fontId="7" fillId="0" borderId="2" xfId="1" applyNumberFormat="1" applyFont="1" applyBorder="1" applyAlignment="1">
      <alignment horizontal="right" vertical="center" indent="1"/>
    </xf>
    <xf numFmtId="0" fontId="7" fillId="0" borderId="3" xfId="1" applyFont="1" applyBorder="1" applyAlignment="1">
      <alignment horizontal="right" vertical="center" indent="1"/>
    </xf>
    <xf numFmtId="176" fontId="7" fillId="0" borderId="2" xfId="1" applyNumberFormat="1" applyFont="1" applyBorder="1" applyAlignment="1">
      <alignment horizontal="right" vertical="center" indent="1"/>
    </xf>
    <xf numFmtId="176" fontId="7" fillId="0" borderId="3" xfId="1" applyNumberFormat="1" applyFont="1" applyBorder="1" applyAlignment="1">
      <alignment horizontal="right" vertical="center" indent="1"/>
    </xf>
    <xf numFmtId="177" fontId="7" fillId="0" borderId="2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6" fillId="0" borderId="0" xfId="0" applyFont="1" applyAlignment="1">
      <alignment horizontal="left" vertical="top" wrapText="1"/>
    </xf>
    <xf numFmtId="0" fontId="7" fillId="0" borderId="31" xfId="0" applyFont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7" fillId="0" borderId="0" xfId="1" applyFont="1" applyAlignment="1">
      <alignment horizontal="distributed" vertical="center" wrapText="1"/>
    </xf>
    <xf numFmtId="0" fontId="7" fillId="0" borderId="0" xfId="1" applyFont="1" applyAlignment="1">
      <alignment horizontal="distributed" vertical="center"/>
    </xf>
    <xf numFmtId="0" fontId="7" fillId="0" borderId="2" xfId="2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/>
    </xf>
    <xf numFmtId="0" fontId="7" fillId="0" borderId="23" xfId="2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7" fillId="0" borderId="24" xfId="2" applyFont="1" applyBorder="1" applyAlignment="1">
      <alignment horizontal="center" vertical="center"/>
    </xf>
    <xf numFmtId="0" fontId="7" fillId="0" borderId="26" xfId="2" applyFont="1" applyBorder="1" applyAlignment="1">
      <alignment horizontal="center" vertical="center"/>
    </xf>
    <xf numFmtId="0" fontId="7" fillId="0" borderId="27" xfId="2" applyFont="1" applyBorder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 wrapText="1"/>
    </xf>
    <xf numFmtId="0" fontId="11" fillId="0" borderId="30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6" fillId="0" borderId="0" xfId="6" applyFont="1" applyAlignment="1">
      <alignment horizontal="left" vertical="top" wrapText="1"/>
    </xf>
    <xf numFmtId="0" fontId="8" fillId="0" borderId="0" xfId="6" applyFont="1" applyAlignment="1">
      <alignment horizontal="center" vertical="center"/>
    </xf>
    <xf numFmtId="58" fontId="8" fillId="0" borderId="0" xfId="6" applyNumberFormat="1" applyFont="1" applyAlignment="1">
      <alignment horizontal="left" vertical="center"/>
    </xf>
    <xf numFmtId="0" fontId="8" fillId="0" borderId="0" xfId="6" applyFont="1" applyAlignment="1">
      <alignment horizontal="left" vertical="center"/>
    </xf>
    <xf numFmtId="0" fontId="16" fillId="0" borderId="0" xfId="6" applyFont="1" applyAlignment="1">
      <alignment vertical="top"/>
    </xf>
  </cellXfs>
  <cellStyles count="7">
    <cellStyle name="桁区切り 2 2" xfId="3" xr:uid="{00000000-0005-0000-0000-000000000000}"/>
    <cellStyle name="桁区切り 3" xfId="4" xr:uid="{00000000-0005-0000-0000-000001000000}"/>
    <cellStyle name="標準" xfId="0" builtinId="0"/>
    <cellStyle name="標準 10" xfId="1" xr:uid="{00000000-0005-0000-0000-000003000000}"/>
    <cellStyle name="標準 17" xfId="5" xr:uid="{00000000-0005-0000-0000-000004000000}"/>
    <cellStyle name="標準 2 3 2" xfId="6" xr:uid="{61783CBE-4619-4FAD-8FBC-64F234B4A25D}"/>
    <cellStyle name="標準 3 3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225427</xdr:colOff>
      <xdr:row>15</xdr:row>
      <xdr:rowOff>209549</xdr:rowOff>
    </xdr:from>
    <xdr:to>
      <xdr:col>10</xdr:col>
      <xdr:colOff>457201</xdr:colOff>
      <xdr:row>16</xdr:row>
      <xdr:rowOff>220133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863977" y="4486274"/>
          <a:ext cx="3089274" cy="391584"/>
        </a:xfrm>
        <a:prstGeom prst="wedgeRoundRectCallout">
          <a:avLst>
            <a:gd name="adj1" fmla="val 6126"/>
            <a:gd name="adj2" fmla="val -123063"/>
            <a:gd name="adj3" fmla="val 16667"/>
          </a:avLst>
        </a:prstGeom>
        <a:noFill/>
        <a:ln w="28575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r>
            <a:rPr kumimoji="1" lang="ja-JP" altLang="en-US" sz="12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見積金額計算書の消費税込み価格と同じ。</a:t>
          </a:r>
        </a:p>
      </xdr:txBody>
    </xdr:sp>
    <xdr:clientData fPrintsWithSheet="0"/>
  </xdr:twoCellAnchor>
  <xdr:twoCellAnchor>
    <xdr:from>
      <xdr:col>7</xdr:col>
      <xdr:colOff>406400</xdr:colOff>
      <xdr:row>19</xdr:row>
      <xdr:rowOff>95250</xdr:rowOff>
    </xdr:from>
    <xdr:to>
      <xdr:col>12</xdr:col>
      <xdr:colOff>295276</xdr:colOff>
      <xdr:row>19</xdr:row>
      <xdr:rowOff>561974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759325" y="5943600"/>
          <a:ext cx="3432176" cy="466724"/>
        </a:xfrm>
        <a:prstGeom prst="wedgeRoundRectCallout">
          <a:avLst>
            <a:gd name="adj1" fmla="val -34086"/>
            <a:gd name="adj2" fmla="val -93617"/>
            <a:gd name="adj3" fmla="val 16667"/>
          </a:avLst>
        </a:prstGeom>
        <a:solidFill>
          <a:schemeClr val="bg1"/>
        </a:solidFill>
        <a:ln w="28575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r>
            <a:rPr kumimoji="1" lang="ja-JP" altLang="en-US" sz="1200" b="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見積金額計算書</a:t>
          </a:r>
          <a:r>
            <a:rPr kumimoji="1" lang="ja-JP" altLang="en-US" sz="12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の①計の金額と一致すること。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295274</xdr:colOff>
      <xdr:row>2</xdr:row>
      <xdr:rowOff>66674</xdr:rowOff>
    </xdr:from>
    <xdr:to>
      <xdr:col>16</xdr:col>
      <xdr:colOff>476249</xdr:colOff>
      <xdr:row>4</xdr:row>
      <xdr:rowOff>47624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9753599" y="466724"/>
          <a:ext cx="3609975" cy="457200"/>
        </a:xfrm>
        <a:prstGeom prst="wedgeRoundRectCallout">
          <a:avLst>
            <a:gd name="adj1" fmla="val -2566"/>
            <a:gd name="adj2" fmla="val -39178"/>
            <a:gd name="adj3" fmla="val 16667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油種毎の予定数量は、仕様書に示す予定数量に一致していること。</a:t>
          </a:r>
        </a:p>
      </xdr:txBody>
    </xdr:sp>
    <xdr:clientData/>
  </xdr:twoCellAnchor>
  <xdr:twoCellAnchor>
    <xdr:from>
      <xdr:col>5</xdr:col>
      <xdr:colOff>476249</xdr:colOff>
      <xdr:row>11</xdr:row>
      <xdr:rowOff>66675</xdr:rowOff>
    </xdr:from>
    <xdr:to>
      <xdr:col>6</xdr:col>
      <xdr:colOff>1133475</xdr:colOff>
      <xdr:row>12</xdr:row>
      <xdr:rowOff>219075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4733924" y="2924175"/>
          <a:ext cx="1619251" cy="390525"/>
        </a:xfrm>
        <a:prstGeom prst="wedgeRoundRectCallout">
          <a:avLst>
            <a:gd name="adj1" fmla="val -37733"/>
            <a:gd name="adj2" fmla="val -131673"/>
            <a:gd name="adj3" fmla="val 16667"/>
          </a:avLst>
        </a:prstGeom>
        <a:ln w="28575"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200" b="1">
              <a:solidFill>
                <a:srgbClr val="FF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①見積金額（総額）</a:t>
          </a:r>
        </a:p>
      </xdr:txBody>
    </xdr:sp>
    <xdr:clientData fPrintsWithSheet="0"/>
  </xdr:twoCellAnchor>
  <xdr:twoCellAnchor>
    <xdr:from>
      <xdr:col>6</xdr:col>
      <xdr:colOff>1295400</xdr:colOff>
      <xdr:row>4</xdr:row>
      <xdr:rowOff>209550</xdr:rowOff>
    </xdr:from>
    <xdr:to>
      <xdr:col>11</xdr:col>
      <xdr:colOff>531970</xdr:colOff>
      <xdr:row>7</xdr:row>
      <xdr:rowOff>133350</xdr:rowOff>
    </xdr:to>
    <xdr:sp macro="" textlink="">
      <xdr:nvSpPr>
        <xdr:cNvPr id="8" name="角丸四角形吹き出し 1">
          <a:extLst>
            <a:ext uri="{FF2B5EF4-FFF2-40B4-BE49-F238E27FC236}">
              <a16:creationId xmlns:a16="http://schemas.microsoft.com/office/drawing/2014/main" id="{54DDC997-660D-4680-8FEB-15FF32F19778}"/>
            </a:ext>
          </a:extLst>
        </xdr:cNvPr>
        <xdr:cNvSpPr/>
      </xdr:nvSpPr>
      <xdr:spPr>
        <a:xfrm>
          <a:off x="6515100" y="1085850"/>
          <a:ext cx="3475195" cy="1009650"/>
        </a:xfrm>
        <a:prstGeom prst="wedgeRoundRectCallout">
          <a:avLst>
            <a:gd name="adj1" fmla="val -118633"/>
            <a:gd name="adj2" fmla="val 9976"/>
            <a:gd name="adj3" fmla="val 16667"/>
          </a:avLst>
        </a:prstGeom>
        <a:solidFill>
          <a:schemeClr val="bg1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r>
            <a:rPr kumimoji="1" lang="ja-JP" altLang="en-US" sz="1100" b="1">
              <a:solidFill>
                <a:srgbClr val="002060"/>
              </a:solidFill>
            </a:rPr>
            <a:t>消費税抜き価格</a:t>
          </a:r>
          <a:endParaRPr kumimoji="1" lang="en-US" altLang="ja-JP" sz="1100" b="1">
            <a:solidFill>
              <a:srgbClr val="002060"/>
            </a:solidFill>
          </a:endParaRPr>
        </a:p>
        <a:p>
          <a:pPr algn="l"/>
          <a:r>
            <a:rPr kumimoji="1" lang="ja-JP" altLang="en-US" sz="1100" b="1">
              <a:solidFill>
                <a:srgbClr val="002060"/>
              </a:solidFill>
            </a:rPr>
            <a:t>油種毎の消費税抜き単価は、円単位止めとします。</a:t>
          </a:r>
          <a:endParaRPr kumimoji="1" lang="en-US" altLang="ja-JP" sz="1100" b="1">
            <a:solidFill>
              <a:srgbClr val="002060"/>
            </a:solidFill>
          </a:endParaRPr>
        </a:p>
        <a:p>
          <a:pPr algn="l"/>
          <a:r>
            <a:rPr kumimoji="1" lang="en-US" altLang="ja-JP" sz="1100" b="1">
              <a:solidFill>
                <a:srgbClr val="002060"/>
              </a:solidFill>
            </a:rPr>
            <a:t>※1</a:t>
          </a:r>
          <a:r>
            <a:rPr kumimoji="1" lang="ja-JP" altLang="en-US" sz="1100" b="1">
              <a:solidFill>
                <a:srgbClr val="002060"/>
              </a:solidFill>
            </a:rPr>
            <a:t>円未満の端数は記入しないこと。</a:t>
          </a:r>
          <a:endParaRPr kumimoji="1" lang="en-US" altLang="ja-JP" sz="1100" b="1">
            <a:solidFill>
              <a:srgbClr val="002060"/>
            </a:solidFill>
          </a:endParaRPr>
        </a:p>
        <a:p>
          <a:pPr algn="l"/>
          <a:endParaRPr kumimoji="1" lang="ja-JP" altLang="en-US" sz="900">
            <a:solidFill>
              <a:srgbClr val="FF0000"/>
            </a:solidFill>
          </a:endParaRPr>
        </a:p>
      </xdr:txBody>
    </xdr:sp>
    <xdr:clientData fPrintsWithSheet="0"/>
  </xdr:twoCellAnchor>
  <xdr:twoCellAnchor>
    <xdr:from>
      <xdr:col>4</xdr:col>
      <xdr:colOff>685800</xdr:colOff>
      <xdr:row>0</xdr:row>
      <xdr:rowOff>228600</xdr:rowOff>
    </xdr:from>
    <xdr:to>
      <xdr:col>10</xdr:col>
      <xdr:colOff>190500</xdr:colOff>
      <xdr:row>4</xdr:row>
      <xdr:rowOff>171450</xdr:rowOff>
    </xdr:to>
    <xdr:sp macro="" textlink="">
      <xdr:nvSpPr>
        <xdr:cNvPr id="9" name="角丸四角形吹き出し 2">
          <a:extLst>
            <a:ext uri="{FF2B5EF4-FFF2-40B4-BE49-F238E27FC236}">
              <a16:creationId xmlns:a16="http://schemas.microsoft.com/office/drawing/2014/main" id="{4048D7E6-FF0A-4B93-B341-AA42DEB6DC99}"/>
            </a:ext>
          </a:extLst>
        </xdr:cNvPr>
        <xdr:cNvSpPr/>
      </xdr:nvSpPr>
      <xdr:spPr>
        <a:xfrm>
          <a:off x="4105275" y="228600"/>
          <a:ext cx="4857750" cy="819150"/>
        </a:xfrm>
        <a:prstGeom prst="wedgeRoundRectCallout">
          <a:avLst>
            <a:gd name="adj1" fmla="val -71298"/>
            <a:gd name="adj2" fmla="val 67961"/>
            <a:gd name="adj3" fmla="val 16667"/>
          </a:avLst>
        </a:prstGeom>
        <a:solidFill>
          <a:sysClr val="window" lastClr="FFFFFF"/>
        </a:solidFill>
        <a:ln w="28575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r>
            <a:rPr kumimoji="1" lang="ja-JP" altLang="en-US" sz="1100" b="1">
              <a:solidFill>
                <a:sysClr val="windowText" lastClr="000000"/>
              </a:solidFill>
            </a:rPr>
            <a:t>消費税込み価格</a:t>
          </a:r>
          <a:endParaRPr kumimoji="1" lang="en-US" altLang="ja-JP" sz="11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 b="1">
              <a:solidFill>
                <a:sysClr val="windowText" lastClr="000000"/>
              </a:solidFill>
            </a:rPr>
            <a:t>小数点第二位以下の端数があるときは、小数点第二位を切捨てとします。</a:t>
          </a:r>
          <a:endParaRPr kumimoji="1" lang="en-US" altLang="ja-JP" sz="1100" b="1">
            <a:solidFill>
              <a:sysClr val="windowText" lastClr="000000"/>
            </a:solidFill>
          </a:endParaRPr>
        </a:p>
        <a:p>
          <a:pPr algn="l">
            <a:lnSpc>
              <a:spcPts val="1100"/>
            </a:lnSpc>
          </a:pPr>
          <a:r>
            <a:rPr kumimoji="1" lang="ja-JP" altLang="en-US" sz="1100" b="1">
              <a:solidFill>
                <a:srgbClr val="FF0000"/>
              </a:solidFill>
            </a:rPr>
            <a:t>見積</a:t>
          </a:r>
          <a:r>
            <a:rPr kumimoji="1" lang="ja-JP" altLang="en-US" sz="1100" b="1">
              <a:solidFill>
                <a:sysClr val="windowText" lastClr="000000"/>
              </a:solidFill>
            </a:rPr>
            <a:t>書の④と同価格</a:t>
          </a:r>
        </a:p>
      </xdr:txBody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838200</xdr:colOff>
      <xdr:row>1</xdr:row>
      <xdr:rowOff>15874</xdr:rowOff>
    </xdr:from>
    <xdr:to>
      <xdr:col>2</xdr:col>
      <xdr:colOff>1654253</xdr:colOff>
      <xdr:row>3</xdr:row>
      <xdr:rowOff>17462</xdr:rowOff>
    </xdr:to>
    <xdr:sp macro="" textlink="">
      <xdr:nvSpPr>
        <xdr:cNvPr id="2" name="角丸四角形吹き出し 3">
          <a:extLst>
            <a:ext uri="{FF2B5EF4-FFF2-40B4-BE49-F238E27FC236}">
              <a16:creationId xmlns:a16="http://schemas.microsoft.com/office/drawing/2014/main" id="{493DB3B5-FEA2-4F86-82A7-619C5585F8F6}"/>
            </a:ext>
          </a:extLst>
        </xdr:cNvPr>
        <xdr:cNvSpPr/>
      </xdr:nvSpPr>
      <xdr:spPr>
        <a:xfrm>
          <a:off x="838200" y="263524"/>
          <a:ext cx="3168728" cy="563563"/>
        </a:xfrm>
        <a:prstGeom prst="wedgeRoundRectCallout">
          <a:avLst>
            <a:gd name="adj1" fmla="val -17289"/>
            <a:gd name="adj2" fmla="val 111775"/>
            <a:gd name="adj3" fmla="val 16667"/>
          </a:avLst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>
            <a:lnSpc>
              <a:spcPts val="1000"/>
            </a:lnSpc>
          </a:pPr>
          <a:r>
            <a:rPr kumimoji="1" lang="ja-JP" altLang="en-US" sz="1100" b="1">
              <a:solidFill>
                <a:srgbClr val="FF0000"/>
              </a:solidFill>
            </a:rPr>
            <a:t>油種毎の予定数量は、仕様書に示す予定数量に一致していること。</a:t>
          </a:r>
        </a:p>
      </xdr:txBody>
    </xdr:sp>
    <xdr:clientData fPrintsWithSheet="0"/>
  </xdr:twoCellAnchor>
  <xdr:twoCellAnchor>
    <xdr:from>
      <xdr:col>2</xdr:col>
      <xdr:colOff>1370963</xdr:colOff>
      <xdr:row>9</xdr:row>
      <xdr:rowOff>72390</xdr:rowOff>
    </xdr:from>
    <xdr:to>
      <xdr:col>5</xdr:col>
      <xdr:colOff>771524</xdr:colOff>
      <xdr:row>11</xdr:row>
      <xdr:rowOff>158115</xdr:rowOff>
    </xdr:to>
    <xdr:sp macro="" textlink="">
      <xdr:nvSpPr>
        <xdr:cNvPr id="3" name="角丸四角形吹き出し 5">
          <a:extLst>
            <a:ext uri="{FF2B5EF4-FFF2-40B4-BE49-F238E27FC236}">
              <a16:creationId xmlns:a16="http://schemas.microsoft.com/office/drawing/2014/main" id="{32847363-CB68-45B9-90CC-7976D87F29A7}"/>
            </a:ext>
          </a:extLst>
        </xdr:cNvPr>
        <xdr:cNvSpPr/>
      </xdr:nvSpPr>
      <xdr:spPr>
        <a:xfrm>
          <a:off x="3723638" y="3358515"/>
          <a:ext cx="4525011" cy="428625"/>
        </a:xfrm>
        <a:prstGeom prst="wedgeRoundRectCallout">
          <a:avLst>
            <a:gd name="adj1" fmla="val -7773"/>
            <a:gd name="adj2" fmla="val -109549"/>
            <a:gd name="adj3" fmla="val 16667"/>
          </a:avLst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見積金額計算書の　１見積価格計算の「消費税抜き単価</a:t>
          </a:r>
          <a:r>
            <a:rPr kumimoji="1" lang="en-US" altLang="ja-JP" sz="1100" b="1">
              <a:solidFill>
                <a:srgbClr val="FF0000"/>
              </a:solidFill>
            </a:rPr>
            <a:t>B</a:t>
          </a:r>
          <a:r>
            <a:rPr kumimoji="1" lang="ja-JP" altLang="en-US" sz="1100" b="1">
              <a:solidFill>
                <a:srgbClr val="FF0000"/>
              </a:solidFill>
            </a:rPr>
            <a:t>と」同じ。</a:t>
          </a:r>
        </a:p>
      </xdr:txBody>
    </xdr:sp>
    <xdr:clientData fPrintsWithSheet="0"/>
  </xdr:twoCellAnchor>
  <xdr:twoCellAnchor>
    <xdr:from>
      <xdr:col>3</xdr:col>
      <xdr:colOff>752474</xdr:colOff>
      <xdr:row>0</xdr:row>
      <xdr:rowOff>190500</xdr:rowOff>
    </xdr:from>
    <xdr:to>
      <xdr:col>6</xdr:col>
      <xdr:colOff>12691</xdr:colOff>
      <xdr:row>3</xdr:row>
      <xdr:rowOff>152610</xdr:rowOff>
    </xdr:to>
    <xdr:sp macro="" textlink="">
      <xdr:nvSpPr>
        <xdr:cNvPr id="4" name="角丸四角形吹き出し 6">
          <a:extLst>
            <a:ext uri="{FF2B5EF4-FFF2-40B4-BE49-F238E27FC236}">
              <a16:creationId xmlns:a16="http://schemas.microsoft.com/office/drawing/2014/main" id="{BA5D5007-EAAA-4876-82D7-38F185EE76F5}"/>
            </a:ext>
          </a:extLst>
        </xdr:cNvPr>
        <xdr:cNvSpPr/>
      </xdr:nvSpPr>
      <xdr:spPr>
        <a:xfrm>
          <a:off x="5124449" y="190500"/>
          <a:ext cx="3708392" cy="771735"/>
        </a:xfrm>
        <a:prstGeom prst="wedgeRoundRectCallout">
          <a:avLst>
            <a:gd name="adj1" fmla="val -392"/>
            <a:gd name="adj2" fmla="val 155153"/>
            <a:gd name="adj3" fmla="val 16667"/>
          </a:avLst>
        </a:prstGeom>
        <a:noFill/>
        <a:ln w="28575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l">
            <a:lnSpc>
              <a:spcPts val="1100"/>
            </a:lnSpc>
          </a:pPr>
          <a:r>
            <a:rPr kumimoji="1" lang="ja-JP" altLang="en-US" sz="1100" b="1">
              <a:solidFill>
                <a:srgbClr val="FF0000"/>
              </a:solidFill>
            </a:rPr>
            <a:t>小数点第二位以下の端数があるときは、小数点第二位以下を切捨てとします。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>
            <a:lnSpc>
              <a:spcPts val="1100"/>
            </a:lnSpc>
          </a:pPr>
          <a:r>
            <a:rPr kumimoji="1" lang="ja-JP" altLang="en-US" sz="1100" b="1">
              <a:solidFill>
                <a:srgbClr val="FF0000"/>
              </a:solidFill>
            </a:rPr>
            <a:t>見積書の④及び見積計算書の消費税込み単価と同じ。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ei_fujimura740\Desktop\H29\&#29289;&#21697;&#31649;&#29702;\&#32626;&#35519;&#36948;\&#20837;&#26413;\&#65298;&#21495;\&#20104;&#23450;&#20385;&#26684;\&#12467;&#12500;&#12540;&#12304;&#30906;&#23450;&#12305;&#20104;&#23450;&#20385;&#26684;_&#36092;&#20837;&#25968;&#20869;&#35379;&#26360;&#12411;&#12363;&#65288;7-1&#65412;&#65392;&#65408;&#65433;&#65405;&#65411;&#65392;&#65404;&#65390;&#65437;&#12411;&#12363;&#65289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0.37.60\&#32207;&#21209;g\2%20&#23487;&#33294;&#20462;&#32341;\H24\1%20&#12450;&#12473;&#12505;&#12473;&#12488;&#22258;&#12356;&#36796;&#12415;&#24037;&#27861;&#12395;&#12424;&#12427;&#22825;&#20117;&#25913;&#20462;&#24037;&#20107;\&#12450;&#12473;&#12505;&#12473;&#12488;&#22258;&#12356;&#36796;&#12415;&#24037;&#27861;&#12395;&#12424;&#12427;&#22825;&#20117;&#25913;&#20462;&#24037;&#20107;&#20869;&#35379;&#34920;(&#23567;&#24161;18&#25144;)(&#37329;&#25244;&#12365;)2012091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URI-HD\my&#65318;&#65365;&#65362;&#65353;\&#38750;&#24120;&#21220;&#32887;&#21729;\&#32076;&#29702;\01&#25903;&#20986;&#36000;&#25285;&#34892;&#28858;&#27770;&#35696;&#20837;&#21147;&#31080;_H27.8_&#12308;&#32626;&#29992;&#12539;&#20462;&#27491;&#12309;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254.165\disk1\02&#32076;&#29702;\&#24120;&#29992;&#20445;&#23384;&#12501;&#12457;&#12523;&#12480;\&#9733;&#32076;&#29702;\&#12304;&#27231;&#65298;&#65306;&#20013;&#20449;&#32626;&#20869;&#38480;&#12305;&#32076;&#29702;&#12501;&#12449;&#12452;&#12523;\&#12304;&#27231;&#65298;&#65306;&#20013;&#20449;&#32626;&#20869;&#38480;&#12305;04&#22865;&#32004;\R8&#22865;&#32004;\03&#32626;&#12467;&#12500;&#12540;&#27231;\CMS\R8chusincopy-nyusatsusyohoka.xlsx" TargetMode="External"/><Relationship Id="rId1" Type="http://schemas.openxmlformats.org/officeDocument/2006/relationships/externalLinkPath" Target="/02&#32076;&#29702;/&#24120;&#29992;&#20445;&#23384;&#12501;&#12457;&#12523;&#12480;/&#9733;&#32076;&#29702;/&#12304;&#27231;&#65298;&#65306;&#20013;&#20449;&#32626;&#20869;&#38480;&#12305;&#32076;&#29702;&#12501;&#12449;&#12452;&#12523;/&#12304;&#27231;&#65298;&#65306;&#20013;&#20449;&#32626;&#20869;&#38480;&#12305;04&#22865;&#32004;/R8&#22865;&#32004;/03&#32626;&#12467;&#12500;&#12540;&#27231;/CMS/R8chusincopy-nyusatsusyohok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od"/>
      <sheetName val="明細"/>
      <sheetName val="納品数"/>
      <sheetName val="住所"/>
      <sheetName val="積算"/>
      <sheetName val="予定調書"/>
      <sheetName val=" (局)予定価格"/>
      <sheetName val="経費整理"/>
      <sheetName val="経費"/>
    </sheetNames>
    <sheetDataSet>
      <sheetData sheetId="0">
        <row r="1">
          <cell r="I1" t="str">
            <v>整列</v>
          </cell>
          <cell r="L1" t="str">
            <v>略称</v>
          </cell>
          <cell r="M1" t="str">
            <v>担当</v>
          </cell>
          <cell r="N1" t="str">
            <v>経費科目
コード</v>
          </cell>
        </row>
        <row r="2">
          <cell r="I2" t="str">
            <v>01富</v>
          </cell>
          <cell r="L2" t="str">
            <v>富山</v>
          </cell>
          <cell r="M2" t="str">
            <v>経理ほか</v>
          </cell>
          <cell r="N2">
            <v>3840</v>
          </cell>
        </row>
        <row r="3">
          <cell r="I3" t="str">
            <v>02北</v>
          </cell>
          <cell r="L3" t="str">
            <v>北信</v>
          </cell>
          <cell r="M3" t="str">
            <v>治山</v>
          </cell>
          <cell r="N3">
            <v>3897</v>
          </cell>
        </row>
        <row r="4">
          <cell r="I4" t="str">
            <v>03東</v>
          </cell>
          <cell r="L4" t="str">
            <v>中信</v>
          </cell>
          <cell r="M4" t="str">
            <v>経営</v>
          </cell>
          <cell r="N4">
            <v>4513</v>
          </cell>
        </row>
        <row r="5">
          <cell r="I5" t="str">
            <v>04中</v>
          </cell>
          <cell r="L5" t="str">
            <v>東信</v>
          </cell>
          <cell r="M5" t="str">
            <v>育成</v>
          </cell>
          <cell r="N5">
            <v>4623</v>
          </cell>
        </row>
        <row r="6">
          <cell r="I6" t="str">
            <v>05南</v>
          </cell>
          <cell r="L6" t="str">
            <v>南信</v>
          </cell>
          <cell r="N6">
            <v>4781</v>
          </cell>
        </row>
        <row r="7">
          <cell r="I7" t="str">
            <v>06木</v>
          </cell>
          <cell r="L7" t="str">
            <v>木曽</v>
          </cell>
          <cell r="M7" t="str">
            <v>企画</v>
          </cell>
          <cell r="N7">
            <v>4838</v>
          </cell>
        </row>
        <row r="8">
          <cell r="I8" t="str">
            <v>07支</v>
          </cell>
          <cell r="L8" t="str">
            <v>南木曽</v>
          </cell>
          <cell r="N8">
            <v>4974</v>
          </cell>
        </row>
        <row r="9">
          <cell r="I9" t="str">
            <v>08飛</v>
          </cell>
          <cell r="L9" t="str">
            <v>飛騨</v>
          </cell>
          <cell r="N9">
            <v>5082</v>
          </cell>
        </row>
        <row r="10">
          <cell r="I10" t="str">
            <v>09岐</v>
          </cell>
          <cell r="L10" t="str">
            <v>岐阜</v>
          </cell>
          <cell r="N10">
            <v>5130</v>
          </cell>
        </row>
        <row r="11">
          <cell r="I11" t="str">
            <v>10濃</v>
          </cell>
          <cell r="L11" t="str">
            <v>東濃</v>
          </cell>
          <cell r="N11">
            <v>5297</v>
          </cell>
        </row>
        <row r="12">
          <cell r="I12" t="str">
            <v>11愛</v>
          </cell>
          <cell r="L12" t="str">
            <v>愛知</v>
          </cell>
          <cell r="N12">
            <v>5344</v>
          </cell>
        </row>
        <row r="13">
          <cell r="I13" t="str">
            <v>21ふ</v>
          </cell>
          <cell r="L13" t="str">
            <v>ふれセ</v>
          </cell>
          <cell r="N13">
            <v>5501</v>
          </cell>
        </row>
        <row r="14">
          <cell r="I14" t="str">
            <v>22技</v>
          </cell>
          <cell r="L14" t="str">
            <v>技セ</v>
          </cell>
          <cell r="N14">
            <v>5716</v>
          </cell>
        </row>
        <row r="15">
          <cell r="I15" t="str">
            <v>23伊</v>
          </cell>
          <cell r="L15" t="str">
            <v>伊那谷</v>
          </cell>
          <cell r="N15">
            <v>8979</v>
          </cell>
        </row>
        <row r="16">
          <cell r="I16" t="str">
            <v>24名</v>
          </cell>
          <cell r="L16" t="str">
            <v>名古屋</v>
          </cell>
          <cell r="N16">
            <v>10574</v>
          </cell>
        </row>
        <row r="17">
          <cell r="I17" t="str">
            <v>31総</v>
          </cell>
          <cell r="L17" t="str">
            <v>総務課</v>
          </cell>
          <cell r="N17">
            <v>11583</v>
          </cell>
        </row>
        <row r="18">
          <cell r="I18" t="str">
            <v>32企</v>
          </cell>
          <cell r="L18" t="str">
            <v>企調課</v>
          </cell>
          <cell r="N18">
            <v>11631</v>
          </cell>
        </row>
        <row r="19">
          <cell r="I19" t="str">
            <v>33理</v>
          </cell>
          <cell r="L19" t="str">
            <v>経理課</v>
          </cell>
          <cell r="N19">
            <v>12084</v>
          </cell>
        </row>
        <row r="20">
          <cell r="I20" t="str">
            <v>34計</v>
          </cell>
          <cell r="L20" t="str">
            <v>計画課</v>
          </cell>
          <cell r="N20">
            <v>12278</v>
          </cell>
        </row>
        <row r="21">
          <cell r="I21" t="str">
            <v>35保</v>
          </cell>
          <cell r="L21" t="str">
            <v>保全課</v>
          </cell>
          <cell r="N21">
            <v>12860</v>
          </cell>
        </row>
        <row r="22">
          <cell r="I22" t="str">
            <v>36治</v>
          </cell>
          <cell r="L22" t="str">
            <v>治山課</v>
          </cell>
          <cell r="N22">
            <v>13271</v>
          </cell>
        </row>
        <row r="23">
          <cell r="I23" t="str">
            <v>37整</v>
          </cell>
          <cell r="L23" t="str">
            <v>整備課</v>
          </cell>
          <cell r="N23">
            <v>13329</v>
          </cell>
        </row>
        <row r="24">
          <cell r="I24" t="str">
            <v>38資</v>
          </cell>
          <cell r="L24" t="str">
            <v>資源課</v>
          </cell>
          <cell r="N24">
            <v>13486</v>
          </cell>
        </row>
        <row r="25">
          <cell r="I25" t="str">
            <v>39普</v>
          </cell>
          <cell r="L25" t="str">
            <v>技普課</v>
          </cell>
          <cell r="N25">
            <v>13533</v>
          </cell>
        </row>
        <row r="26">
          <cell r="I26" t="str">
            <v>50**</v>
          </cell>
          <cell r="N26">
            <v>17695</v>
          </cell>
        </row>
        <row r="27">
          <cell r="N27">
            <v>17742</v>
          </cell>
        </row>
        <row r="28">
          <cell r="N28">
            <v>17790</v>
          </cell>
        </row>
        <row r="29">
          <cell r="N29">
            <v>18270</v>
          </cell>
        </row>
        <row r="30">
          <cell r="N30">
            <v>18437</v>
          </cell>
        </row>
        <row r="31">
          <cell r="N31">
            <v>18484</v>
          </cell>
        </row>
        <row r="32">
          <cell r="N32">
            <v>18699</v>
          </cell>
        </row>
        <row r="33">
          <cell r="N33">
            <v>19053</v>
          </cell>
        </row>
        <row r="34">
          <cell r="N34">
            <v>19404</v>
          </cell>
        </row>
        <row r="35">
          <cell r="N35">
            <v>19708</v>
          </cell>
        </row>
        <row r="36">
          <cell r="N36">
            <v>19755</v>
          </cell>
        </row>
        <row r="37">
          <cell r="N37">
            <v>20053</v>
          </cell>
        </row>
        <row r="38">
          <cell r="N38">
            <v>20101</v>
          </cell>
        </row>
        <row r="39">
          <cell r="N39">
            <v>20603</v>
          </cell>
        </row>
        <row r="40">
          <cell r="N40">
            <v>20802</v>
          </cell>
        </row>
        <row r="41">
          <cell r="N41">
            <v>20912</v>
          </cell>
        </row>
        <row r="42">
          <cell r="N42">
            <v>21078</v>
          </cell>
        </row>
        <row r="43">
          <cell r="N43">
            <v>21214</v>
          </cell>
        </row>
        <row r="44">
          <cell r="N44">
            <v>21324</v>
          </cell>
        </row>
        <row r="45">
          <cell r="N45">
            <v>21371</v>
          </cell>
        </row>
        <row r="46">
          <cell r="N46">
            <v>21539</v>
          </cell>
        </row>
        <row r="47">
          <cell r="N47">
            <v>21586</v>
          </cell>
        </row>
        <row r="48">
          <cell r="N48">
            <v>21743</v>
          </cell>
        </row>
        <row r="49">
          <cell r="N49">
            <v>21901</v>
          </cell>
        </row>
        <row r="50">
          <cell r="N50">
            <v>21958</v>
          </cell>
        </row>
        <row r="51">
          <cell r="N51">
            <v>22066</v>
          </cell>
        </row>
        <row r="52">
          <cell r="N52">
            <v>22113</v>
          </cell>
        </row>
        <row r="53">
          <cell r="N53">
            <v>22223</v>
          </cell>
        </row>
        <row r="54">
          <cell r="N54">
            <v>22271</v>
          </cell>
        </row>
        <row r="55">
          <cell r="N55">
            <v>22621</v>
          </cell>
        </row>
        <row r="56">
          <cell r="N56">
            <v>22679</v>
          </cell>
        </row>
        <row r="57">
          <cell r="N57">
            <v>23007</v>
          </cell>
        </row>
        <row r="58">
          <cell r="N58">
            <v>23054</v>
          </cell>
        </row>
        <row r="59">
          <cell r="N59">
            <v>27415</v>
          </cell>
        </row>
        <row r="60">
          <cell r="N60">
            <v>27499</v>
          </cell>
        </row>
        <row r="61">
          <cell r="N61">
            <v>27588</v>
          </cell>
        </row>
        <row r="62">
          <cell r="N62">
            <v>27661</v>
          </cell>
        </row>
        <row r="63">
          <cell r="N63">
            <v>27730</v>
          </cell>
        </row>
        <row r="64">
          <cell r="N64">
            <v>27808</v>
          </cell>
        </row>
        <row r="65">
          <cell r="N65">
            <v>27881</v>
          </cell>
        </row>
        <row r="66">
          <cell r="N66">
            <v>27965</v>
          </cell>
        </row>
        <row r="67">
          <cell r="N67">
            <v>28031</v>
          </cell>
        </row>
        <row r="68">
          <cell r="N68">
            <v>28272</v>
          </cell>
        </row>
        <row r="69">
          <cell r="N69">
            <v>28314</v>
          </cell>
        </row>
        <row r="70">
          <cell r="N70">
            <v>28356</v>
          </cell>
        </row>
        <row r="71">
          <cell r="N71">
            <v>28398</v>
          </cell>
        </row>
        <row r="72">
          <cell r="N72">
            <v>28445</v>
          </cell>
        </row>
        <row r="73">
          <cell r="N73">
            <v>28471</v>
          </cell>
        </row>
        <row r="74">
          <cell r="N74">
            <v>28508</v>
          </cell>
        </row>
        <row r="75">
          <cell r="N75">
            <v>28534</v>
          </cell>
        </row>
        <row r="76">
          <cell r="N76">
            <v>28843</v>
          </cell>
        </row>
        <row r="77">
          <cell r="N77">
            <v>28885</v>
          </cell>
        </row>
        <row r="78">
          <cell r="N78">
            <v>28927</v>
          </cell>
        </row>
        <row r="79">
          <cell r="N79">
            <v>28974</v>
          </cell>
        </row>
        <row r="80">
          <cell r="N80">
            <v>29009</v>
          </cell>
        </row>
        <row r="81">
          <cell r="N81">
            <v>29035</v>
          </cell>
        </row>
        <row r="82">
          <cell r="N82">
            <v>33759</v>
          </cell>
        </row>
        <row r="83">
          <cell r="N83">
            <v>33806</v>
          </cell>
        </row>
        <row r="84">
          <cell r="N84">
            <v>34815</v>
          </cell>
        </row>
        <row r="85">
          <cell r="N85">
            <v>34862</v>
          </cell>
        </row>
        <row r="86">
          <cell r="N86">
            <v>35866</v>
          </cell>
        </row>
        <row r="87">
          <cell r="N87">
            <v>36001</v>
          </cell>
        </row>
        <row r="88">
          <cell r="N88">
            <v>37114</v>
          </cell>
        </row>
        <row r="89">
          <cell r="N89">
            <v>37161</v>
          </cell>
        </row>
        <row r="90">
          <cell r="N90">
            <v>38338</v>
          </cell>
        </row>
        <row r="91">
          <cell r="N91">
            <v>38385</v>
          </cell>
        </row>
        <row r="92">
          <cell r="N92">
            <v>39305</v>
          </cell>
        </row>
        <row r="93">
          <cell r="N93">
            <v>39400</v>
          </cell>
        </row>
        <row r="94">
          <cell r="N94">
            <v>39950</v>
          </cell>
        </row>
        <row r="95">
          <cell r="N95">
            <v>40038</v>
          </cell>
        </row>
        <row r="96">
          <cell r="N96">
            <v>40111</v>
          </cell>
        </row>
        <row r="97">
          <cell r="N97">
            <v>40352</v>
          </cell>
        </row>
        <row r="98">
          <cell r="N98">
            <v>40436</v>
          </cell>
        </row>
        <row r="99">
          <cell r="N99">
            <v>40510</v>
          </cell>
        </row>
        <row r="100">
          <cell r="N100">
            <v>40593</v>
          </cell>
        </row>
        <row r="101">
          <cell r="N101">
            <v>40661</v>
          </cell>
        </row>
        <row r="102">
          <cell r="N102">
            <v>40745</v>
          </cell>
        </row>
        <row r="103">
          <cell r="N103">
            <v>41231</v>
          </cell>
        </row>
        <row r="104">
          <cell r="N104">
            <v>41288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表紙"/>
      <sheetName val="種目"/>
      <sheetName val="直接工事費Ⅰ宿舎(科目別内訳)"/>
      <sheetName val="Ⅰ宿舎(中科目内訳)"/>
      <sheetName val="1.直接仮設(細目内訳)"/>
      <sheetName val="2.内装改修(細目内訳)"/>
      <sheetName val="3.発生材処分(細目内訳)"/>
      <sheetName val="直接修繕(別紙明細)"/>
      <sheetName val="Ⅰ共通仮設(科目別内訳)"/>
      <sheetName val="共通仮設(中科目内訳)"/>
      <sheetName val="共通仮設(別紙明細)"/>
      <sheetName val="代価表"/>
      <sheetName val="共通費"/>
    </sheetNames>
    <sheetDataSet>
      <sheetData sheetId="0"/>
      <sheetData sheetId="1"/>
      <sheetData sheetId="2">
        <row r="8">
          <cell r="F8">
            <v>18478281</v>
          </cell>
        </row>
      </sheetData>
      <sheetData sheetId="3">
        <row r="6">
          <cell r="F6">
            <v>9982128</v>
          </cell>
        </row>
        <row r="12">
          <cell r="F12">
            <v>411663</v>
          </cell>
        </row>
        <row r="15">
          <cell r="F15">
            <v>909500</v>
          </cell>
        </row>
      </sheetData>
      <sheetData sheetId="4">
        <row r="10">
          <cell r="G10">
            <v>7431768</v>
          </cell>
        </row>
        <row r="15">
          <cell r="G15">
            <v>2550360</v>
          </cell>
        </row>
      </sheetData>
      <sheetData sheetId="5">
        <row r="30">
          <cell r="G30">
            <v>16944</v>
          </cell>
        </row>
      </sheetData>
      <sheetData sheetId="6">
        <row r="7">
          <cell r="G7">
            <v>909500</v>
          </cell>
        </row>
      </sheetData>
      <sheetData sheetId="7">
        <row r="8">
          <cell r="G8">
            <v>130680</v>
          </cell>
        </row>
        <row r="12">
          <cell r="G12">
            <v>42300</v>
          </cell>
        </row>
        <row r="16">
          <cell r="G16">
            <v>24300</v>
          </cell>
        </row>
        <row r="22">
          <cell r="G22">
            <v>112050</v>
          </cell>
        </row>
        <row r="30">
          <cell r="G30">
            <v>103546</v>
          </cell>
        </row>
        <row r="37">
          <cell r="G37">
            <v>862860</v>
          </cell>
        </row>
      </sheetData>
      <sheetData sheetId="8">
        <row r="6">
          <cell r="F6">
            <v>3192696</v>
          </cell>
        </row>
      </sheetData>
      <sheetData sheetId="9"/>
      <sheetData sheetId="10"/>
      <sheetData sheetId="11"/>
      <sheetData sheetId="12">
        <row r="25">
          <cell r="F25">
            <v>1789420</v>
          </cell>
        </row>
        <row r="33">
          <cell r="F33">
            <v>2216011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表"/>
      <sheetName val="債主内訳"/>
      <sheetName val="基礎ﾃﾞｰﾀ"/>
    </sheetNames>
    <sheetDataSet>
      <sheetData sheetId="0"/>
      <sheetData sheetId="1" refreshError="1"/>
      <sheetData sheetId="2">
        <row r="2">
          <cell r="A2" t="str">
            <v>所属リスト</v>
          </cell>
          <cell r="B2" t="str">
            <v>会計法リスト</v>
          </cell>
          <cell r="C2" t="str">
            <v>予決令リスト</v>
          </cell>
          <cell r="D2" t="str">
            <v>摘要欄リスト</v>
          </cell>
        </row>
        <row r="3">
          <cell r="B3" t="str">
            <v>第　条　　　項　号</v>
          </cell>
          <cell r="C3" t="str">
            <v>第　条　　　項  号</v>
          </cell>
        </row>
        <row r="4">
          <cell r="A4" t="str">
            <v>総務グループ　○○担当</v>
          </cell>
          <cell r="B4" t="str">
            <v>第29条の3　1項</v>
          </cell>
          <cell r="C4" t="str">
            <v>第99条      項1号</v>
          </cell>
          <cell r="D4" t="str">
            <v xml:space="preserve"> ＊</v>
          </cell>
        </row>
        <row r="5">
          <cell r="A5" t="str">
            <v>業務グループ　○○担当</v>
          </cell>
          <cell r="B5" t="str">
            <v>第29条の3　4項</v>
          </cell>
          <cell r="C5" t="str">
            <v>第99条　　  項2号</v>
          </cell>
          <cell r="D5" t="str">
            <v xml:space="preserve"> 総務＊</v>
          </cell>
        </row>
        <row r="6">
          <cell r="A6" t="str">
            <v>治山グループ　</v>
          </cell>
          <cell r="B6" t="str">
            <v>第29条の3　5項</v>
          </cell>
          <cell r="C6" t="str">
            <v>第99条　　  項3号</v>
          </cell>
          <cell r="D6" t="str">
            <v xml:space="preserve"> 企画＊</v>
          </cell>
        </row>
        <row r="7">
          <cell r="B7" t="str">
            <v>第29条の12  項</v>
          </cell>
          <cell r="C7" t="str">
            <v>第99条　　  項4号</v>
          </cell>
          <cell r="D7" t="str">
            <v xml:space="preserve"> 経理＊</v>
          </cell>
        </row>
        <row r="8">
          <cell r="C8" t="str">
            <v>第99条　　  項5号</v>
          </cell>
          <cell r="D8" t="str">
            <v xml:space="preserve"> 計画＊</v>
          </cell>
        </row>
        <row r="9">
          <cell r="C9" t="str">
            <v>第99条　　  項6号</v>
          </cell>
          <cell r="D9" t="str">
            <v xml:space="preserve"> 保全＊</v>
          </cell>
        </row>
        <row r="10">
          <cell r="C10" t="str">
            <v>第99条　　  項7号</v>
          </cell>
          <cell r="D10" t="str">
            <v xml:space="preserve"> 治山＊</v>
          </cell>
        </row>
        <row r="11">
          <cell r="C11" t="str">
            <v>第99条　　  項8号</v>
          </cell>
          <cell r="D11" t="str">
            <v xml:space="preserve"> 森整＊</v>
          </cell>
        </row>
        <row r="12">
          <cell r="C12" t="str">
            <v>第99条　　  項9号</v>
          </cell>
          <cell r="D12" t="str">
            <v xml:space="preserve"> 資源＊</v>
          </cell>
        </row>
        <row r="13">
          <cell r="C13" t="str">
            <v>第99条　　  項16号</v>
          </cell>
          <cell r="D13" t="str">
            <v xml:space="preserve"> 普及＊</v>
          </cell>
        </row>
        <row r="14">
          <cell r="C14" t="str">
            <v>第99条　　  項20号</v>
          </cell>
          <cell r="D14" t="str">
            <v xml:space="preserve"> ４７＊</v>
          </cell>
        </row>
        <row r="15">
          <cell r="C15" t="str">
            <v>第99条　　  項23号</v>
          </cell>
          <cell r="D15" t="str">
            <v xml:space="preserve"> ふれセ（企画）＊</v>
          </cell>
        </row>
        <row r="16">
          <cell r="C16" t="str">
            <v>第99条の2   項  号</v>
          </cell>
          <cell r="D16" t="str">
            <v xml:space="preserve"> ふれセ（普及）＊</v>
          </cell>
        </row>
        <row r="17">
          <cell r="D17" t="str">
            <v xml:space="preserve"> ふれセ（計画）＊</v>
          </cell>
        </row>
        <row r="18">
          <cell r="C18" t="str">
            <v>第102条の2  項1号</v>
          </cell>
          <cell r="D18" t="str">
            <v xml:space="preserve"> 技セ（企画）＊</v>
          </cell>
        </row>
        <row r="19">
          <cell r="C19" t="str">
            <v>第102条の2  項2号</v>
          </cell>
          <cell r="D19" t="str">
            <v xml:space="preserve"> 技セ（普及）＊</v>
          </cell>
        </row>
        <row r="20">
          <cell r="C20" t="str">
            <v>第102条の2  項3号</v>
          </cell>
        </row>
        <row r="21">
          <cell r="C21" t="str">
            <v>第102条の2  項4号</v>
          </cell>
          <cell r="D21" t="str">
            <v>２３国借＊○月分</v>
          </cell>
        </row>
        <row r="22">
          <cell r="C22" t="str">
            <v>第102条の2  項1号</v>
          </cell>
          <cell r="D22" t="str">
            <v>２４国借＊○月分</v>
          </cell>
        </row>
        <row r="23">
          <cell r="D23" t="str">
            <v>２５国借＊○月分</v>
          </cell>
        </row>
        <row r="24">
          <cell r="C24" t="str">
            <v>第102条の4  項1号</v>
          </cell>
          <cell r="D24" t="str">
            <v>２６国借＊○月分</v>
          </cell>
        </row>
        <row r="25">
          <cell r="A25" t="str">
            <v>納付場所リスト</v>
          </cell>
          <cell r="C25" t="str">
            <v>第102条の4  項2号ｲ</v>
          </cell>
          <cell r="D25" t="str">
            <v>２７国借＊○月分</v>
          </cell>
        </row>
        <row r="26">
          <cell r="C26" t="str">
            <v>第102条の4  項2号ﾛ</v>
          </cell>
          <cell r="D26" t="str">
            <v>２７国警＊○月分</v>
          </cell>
        </row>
        <row r="27">
          <cell r="A27" t="str">
            <v>○○森林管理署</v>
          </cell>
          <cell r="C27" t="str">
            <v>第102条の4  項2号ﾊ</v>
          </cell>
          <cell r="D27" t="str">
            <v>２５ゼロ国＊</v>
          </cell>
        </row>
        <row r="28">
          <cell r="A28" t="str">
            <v>○○森林事務所</v>
          </cell>
          <cell r="C28" t="str">
            <v>第102条の4  項3号</v>
          </cell>
          <cell r="D28" t="str">
            <v>２６ゼロ国＊</v>
          </cell>
        </row>
        <row r="29">
          <cell r="A29" t="str">
            <v>○○森林事務所</v>
          </cell>
          <cell r="C29" t="str">
            <v>第102条の4  項4号ｲ</v>
          </cell>
          <cell r="D29" t="str">
            <v>２７ゼロ国＊</v>
          </cell>
        </row>
        <row r="30">
          <cell r="A30" t="str">
            <v>○○森林事務所</v>
          </cell>
          <cell r="C30" t="str">
            <v>第102条の4  項4号ﾛ</v>
          </cell>
          <cell r="D30" t="str">
            <v>２４国間＊</v>
          </cell>
        </row>
        <row r="31">
          <cell r="A31" t="str">
            <v>○○森林事務所</v>
          </cell>
          <cell r="C31" t="str">
            <v>第102条の4  項4号ﾊ</v>
          </cell>
          <cell r="D31" t="str">
            <v>２５国間＊</v>
          </cell>
        </row>
        <row r="32">
          <cell r="A32" t="str">
            <v>○○森林事務所</v>
          </cell>
          <cell r="C32" t="str">
            <v>第102条の4  項4号ﾆ</v>
          </cell>
          <cell r="D32" t="str">
            <v>２６国間＊</v>
          </cell>
        </row>
        <row r="33">
          <cell r="A33" t="str">
            <v>○○治山事業所</v>
          </cell>
          <cell r="C33" t="str">
            <v>第102条の4  項4号ﾆ</v>
          </cell>
          <cell r="D33" t="str">
            <v>２７国間＊</v>
          </cell>
        </row>
        <row r="34">
          <cell r="A34" t="str">
            <v>○○治山事業所</v>
          </cell>
          <cell r="C34" t="str">
            <v>第102条の4  項5号</v>
          </cell>
        </row>
        <row r="35">
          <cell r="A35" t="str">
            <v>別紙のとおり</v>
          </cell>
          <cell r="C35" t="str">
            <v>第102条の4  項6号</v>
          </cell>
          <cell r="D35" t="str">
            <v>２６明許＊</v>
          </cell>
        </row>
        <row r="36">
          <cell r="A36" t="str">
            <v>契約書のとおり</v>
          </cell>
          <cell r="D36" t="str">
            <v>２６翌債＊</v>
          </cell>
        </row>
        <row r="37">
          <cell r="D37" t="str">
            <v>２６補正＊</v>
          </cell>
        </row>
        <row r="39">
          <cell r="D39" t="str">
            <v xml:space="preserve"> 総務＝○○＊</v>
          </cell>
        </row>
        <row r="40">
          <cell r="D40" t="str">
            <v xml:space="preserve"> 企画＝○○＊</v>
          </cell>
        </row>
        <row r="41">
          <cell r="D41" t="str">
            <v xml:space="preserve"> 経理＝○○＊</v>
          </cell>
        </row>
        <row r="42">
          <cell r="D42" t="str">
            <v xml:space="preserve"> 計画＝○○＊</v>
          </cell>
        </row>
        <row r="43">
          <cell r="D43" t="str">
            <v xml:space="preserve"> 保全＝○○＊</v>
          </cell>
        </row>
        <row r="44">
          <cell r="D44" t="str">
            <v xml:space="preserve"> 治山＝○○＊</v>
          </cell>
        </row>
        <row r="45">
          <cell r="D45" t="str">
            <v xml:space="preserve"> 森整＝○○＊</v>
          </cell>
        </row>
        <row r="46">
          <cell r="D46" t="str">
            <v xml:space="preserve"> 資源＝○○＊</v>
          </cell>
        </row>
        <row r="47">
          <cell r="D47" t="str">
            <v xml:space="preserve"> 普及＝○○＊</v>
          </cell>
        </row>
        <row r="48">
          <cell r="D48" t="str">
            <v xml:space="preserve"> ４７＝○○＊</v>
          </cell>
        </row>
        <row r="49">
          <cell r="A49" t="str">
            <v>局検査職員リスト2</v>
          </cell>
          <cell r="D49" t="str">
            <v xml:space="preserve"> ふれセ（企画）＝○○＊</v>
          </cell>
        </row>
        <row r="50">
          <cell r="A50" t="str">
            <v>別紙のとおり</v>
          </cell>
          <cell r="D50" t="str">
            <v xml:space="preserve"> ふれセ（普及）＝○○＊</v>
          </cell>
        </row>
        <row r="51">
          <cell r="A51" t="str">
            <v>農林水産技官　○○　○○</v>
          </cell>
          <cell r="D51" t="str">
            <v xml:space="preserve"> ふれセ（計画）＝○○＊</v>
          </cell>
        </row>
        <row r="52">
          <cell r="A52" t="str">
            <v>農林水産事務官　○○　○○</v>
          </cell>
          <cell r="D52" t="str">
            <v xml:space="preserve"> 技セ（企画）＝○○＊</v>
          </cell>
        </row>
        <row r="53">
          <cell r="A53" t="str">
            <v xml:space="preserve"> </v>
          </cell>
          <cell r="D53" t="str">
            <v xml:space="preserve"> 技セ（普及）＝○○＊</v>
          </cell>
        </row>
        <row r="54">
          <cell r="A54" t="str">
            <v xml:space="preserve"> </v>
          </cell>
        </row>
        <row r="55">
          <cell r="A55" t="str">
            <v xml:space="preserve"> </v>
          </cell>
          <cell r="D55" t="str">
            <v>計画＃保護＊</v>
          </cell>
        </row>
        <row r="56">
          <cell r="A56" t="str">
            <v xml:space="preserve"> </v>
          </cell>
          <cell r="D56" t="str">
            <v>計画＃希少＊</v>
          </cell>
        </row>
        <row r="57">
          <cell r="A57" t="str">
            <v xml:space="preserve"> </v>
          </cell>
          <cell r="D57" t="str">
            <v>計画＃連携＊</v>
          </cell>
        </row>
        <row r="58">
          <cell r="A58" t="str">
            <v xml:space="preserve"> </v>
          </cell>
          <cell r="D58" t="str">
            <v>保全＃指定＊</v>
          </cell>
        </row>
        <row r="59">
          <cell r="A59" t="str">
            <v xml:space="preserve"> </v>
          </cell>
          <cell r="D59" t="str">
            <v>保全＃標識＊</v>
          </cell>
        </row>
        <row r="60">
          <cell r="A60" t="str">
            <v xml:space="preserve"> </v>
          </cell>
          <cell r="D60" t="str">
            <v>保全＃被害＊</v>
          </cell>
        </row>
        <row r="61">
          <cell r="A61" t="str">
            <v xml:space="preserve"> </v>
          </cell>
          <cell r="D61" t="str">
            <v>保全＃連携＊</v>
          </cell>
        </row>
        <row r="62">
          <cell r="A62" t="str">
            <v xml:space="preserve"> </v>
          </cell>
          <cell r="D62" t="str">
            <v>普及＃連携＊</v>
          </cell>
        </row>
        <row r="63">
          <cell r="A63" t="str">
            <v xml:space="preserve"> </v>
          </cell>
        </row>
        <row r="64">
          <cell r="A64" t="str">
            <v xml:space="preserve"> </v>
          </cell>
        </row>
        <row r="65">
          <cell r="A65" t="str">
            <v xml:space="preserve"> </v>
          </cell>
        </row>
        <row r="66">
          <cell r="A66" t="str">
            <v xml:space="preserve"> </v>
          </cell>
        </row>
        <row r="67">
          <cell r="A67" t="str">
            <v xml:space="preserve"> </v>
          </cell>
        </row>
        <row r="68">
          <cell r="A68" t="str">
            <v xml:space="preserve"> </v>
          </cell>
        </row>
        <row r="69">
          <cell r="A69" t="str">
            <v xml:space="preserve"> </v>
          </cell>
        </row>
        <row r="70">
          <cell r="A70" t="str">
            <v xml:space="preserve"> </v>
          </cell>
        </row>
        <row r="71">
          <cell r="A71" t="str">
            <v xml:space="preserve"> </v>
          </cell>
        </row>
        <row r="72">
          <cell r="A72" t="str">
            <v xml:space="preserve"> </v>
          </cell>
        </row>
        <row r="73">
          <cell r="A73" t="str">
            <v xml:space="preserve"> </v>
          </cell>
        </row>
        <row r="74">
          <cell r="A74" t="str">
            <v xml:space="preserve"> </v>
          </cell>
        </row>
        <row r="75">
          <cell r="A75" t="str">
            <v xml:space="preserve"> </v>
          </cell>
        </row>
        <row r="76">
          <cell r="A76" t="str">
            <v xml:space="preserve"> </v>
          </cell>
        </row>
        <row r="77">
          <cell r="A77" t="str">
            <v xml:space="preserve"> </v>
          </cell>
        </row>
        <row r="78">
          <cell r="A78" t="str">
            <v xml:space="preserve"> </v>
          </cell>
        </row>
        <row r="79">
          <cell r="A79" t="str">
            <v xml:space="preserve"> </v>
          </cell>
        </row>
        <row r="80">
          <cell r="A80" t="str">
            <v xml:space="preserve"> </v>
          </cell>
        </row>
        <row r="81">
          <cell r="A81" t="str">
            <v xml:space="preserve"> </v>
          </cell>
        </row>
        <row r="82">
          <cell r="A82" t="str">
            <v xml:space="preserve"> </v>
          </cell>
        </row>
        <row r="83">
          <cell r="A83" t="str">
            <v xml:space="preserve"> </v>
          </cell>
        </row>
        <row r="84">
          <cell r="A84" t="str">
            <v xml:space="preserve"> </v>
          </cell>
        </row>
        <row r="85">
          <cell r="A85" t="str">
            <v xml:space="preserve"> 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札書"/>
      <sheetName val="入札書 (記載例)"/>
      <sheetName val="入札金額内訳書"/>
      <sheetName val="入札金額内訳書記載例"/>
      <sheetName val="委任状"/>
      <sheetName val="入札辞退届"/>
    </sheetNames>
    <sheetDataSet>
      <sheetData sheetId="0">
        <row r="21">
          <cell r="D21" t="str">
            <v>　中信森林管理署長　髙塚　慎司　殿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49"/>
  <sheetViews>
    <sheetView view="pageBreakPreview" zoomScaleNormal="100" zoomScaleSheetLayoutView="100" workbookViewId="0">
      <selection activeCell="A8" sqref="A8"/>
    </sheetView>
  </sheetViews>
  <sheetFormatPr defaultRowHeight="13.5"/>
  <cols>
    <col min="1" max="3" width="9.375" style="3" customWidth="1"/>
    <col min="4" max="5" width="5.125" style="3" customWidth="1"/>
    <col min="6" max="11" width="9.375" style="3" customWidth="1"/>
    <col min="12" max="256" width="9" style="3"/>
    <col min="257" max="259" width="9.375" style="3" customWidth="1"/>
    <col min="260" max="261" width="5.125" style="3" customWidth="1"/>
    <col min="262" max="267" width="9.375" style="3" customWidth="1"/>
    <col min="268" max="512" width="9" style="3"/>
    <col min="513" max="515" width="9.375" style="3" customWidth="1"/>
    <col min="516" max="517" width="5.125" style="3" customWidth="1"/>
    <col min="518" max="523" width="9.375" style="3" customWidth="1"/>
    <col min="524" max="768" width="9" style="3"/>
    <col min="769" max="771" width="9.375" style="3" customWidth="1"/>
    <col min="772" max="773" width="5.125" style="3" customWidth="1"/>
    <col min="774" max="779" width="9.375" style="3" customWidth="1"/>
    <col min="780" max="1024" width="9" style="3"/>
    <col min="1025" max="1027" width="9.375" style="3" customWidth="1"/>
    <col min="1028" max="1029" width="5.125" style="3" customWidth="1"/>
    <col min="1030" max="1035" width="9.375" style="3" customWidth="1"/>
    <col min="1036" max="1280" width="9" style="3"/>
    <col min="1281" max="1283" width="9.375" style="3" customWidth="1"/>
    <col min="1284" max="1285" width="5.125" style="3" customWidth="1"/>
    <col min="1286" max="1291" width="9.375" style="3" customWidth="1"/>
    <col min="1292" max="1536" width="9" style="3"/>
    <col min="1537" max="1539" width="9.375" style="3" customWidth="1"/>
    <col min="1540" max="1541" width="5.125" style="3" customWidth="1"/>
    <col min="1542" max="1547" width="9.375" style="3" customWidth="1"/>
    <col min="1548" max="1792" width="9" style="3"/>
    <col min="1793" max="1795" width="9.375" style="3" customWidth="1"/>
    <col min="1796" max="1797" width="5.125" style="3" customWidth="1"/>
    <col min="1798" max="1803" width="9.375" style="3" customWidth="1"/>
    <col min="1804" max="2048" width="9" style="3"/>
    <col min="2049" max="2051" width="9.375" style="3" customWidth="1"/>
    <col min="2052" max="2053" width="5.125" style="3" customWidth="1"/>
    <col min="2054" max="2059" width="9.375" style="3" customWidth="1"/>
    <col min="2060" max="2304" width="9" style="3"/>
    <col min="2305" max="2307" width="9.375" style="3" customWidth="1"/>
    <col min="2308" max="2309" width="5.125" style="3" customWidth="1"/>
    <col min="2310" max="2315" width="9.375" style="3" customWidth="1"/>
    <col min="2316" max="2560" width="9" style="3"/>
    <col min="2561" max="2563" width="9.375" style="3" customWidth="1"/>
    <col min="2564" max="2565" width="5.125" style="3" customWidth="1"/>
    <col min="2566" max="2571" width="9.375" style="3" customWidth="1"/>
    <col min="2572" max="2816" width="9" style="3"/>
    <col min="2817" max="2819" width="9.375" style="3" customWidth="1"/>
    <col min="2820" max="2821" width="5.125" style="3" customWidth="1"/>
    <col min="2822" max="2827" width="9.375" style="3" customWidth="1"/>
    <col min="2828" max="3072" width="9" style="3"/>
    <col min="3073" max="3075" width="9.375" style="3" customWidth="1"/>
    <col min="3076" max="3077" width="5.125" style="3" customWidth="1"/>
    <col min="3078" max="3083" width="9.375" style="3" customWidth="1"/>
    <col min="3084" max="3328" width="9" style="3"/>
    <col min="3329" max="3331" width="9.375" style="3" customWidth="1"/>
    <col min="3332" max="3333" width="5.125" style="3" customWidth="1"/>
    <col min="3334" max="3339" width="9.375" style="3" customWidth="1"/>
    <col min="3340" max="3584" width="9" style="3"/>
    <col min="3585" max="3587" width="9.375" style="3" customWidth="1"/>
    <col min="3588" max="3589" width="5.125" style="3" customWidth="1"/>
    <col min="3590" max="3595" width="9.375" style="3" customWidth="1"/>
    <col min="3596" max="3840" width="9" style="3"/>
    <col min="3841" max="3843" width="9.375" style="3" customWidth="1"/>
    <col min="3844" max="3845" width="5.125" style="3" customWidth="1"/>
    <col min="3846" max="3851" width="9.375" style="3" customWidth="1"/>
    <col min="3852" max="4096" width="9" style="3"/>
    <col min="4097" max="4099" width="9.375" style="3" customWidth="1"/>
    <col min="4100" max="4101" width="5.125" style="3" customWidth="1"/>
    <col min="4102" max="4107" width="9.375" style="3" customWidth="1"/>
    <col min="4108" max="4352" width="9" style="3"/>
    <col min="4353" max="4355" width="9.375" style="3" customWidth="1"/>
    <col min="4356" max="4357" width="5.125" style="3" customWidth="1"/>
    <col min="4358" max="4363" width="9.375" style="3" customWidth="1"/>
    <col min="4364" max="4608" width="9" style="3"/>
    <col min="4609" max="4611" width="9.375" style="3" customWidth="1"/>
    <col min="4612" max="4613" width="5.125" style="3" customWidth="1"/>
    <col min="4614" max="4619" width="9.375" style="3" customWidth="1"/>
    <col min="4620" max="4864" width="9" style="3"/>
    <col min="4865" max="4867" width="9.375" style="3" customWidth="1"/>
    <col min="4868" max="4869" width="5.125" style="3" customWidth="1"/>
    <col min="4870" max="4875" width="9.375" style="3" customWidth="1"/>
    <col min="4876" max="5120" width="9" style="3"/>
    <col min="5121" max="5123" width="9.375" style="3" customWidth="1"/>
    <col min="5124" max="5125" width="5.125" style="3" customWidth="1"/>
    <col min="5126" max="5131" width="9.375" style="3" customWidth="1"/>
    <col min="5132" max="5376" width="9" style="3"/>
    <col min="5377" max="5379" width="9.375" style="3" customWidth="1"/>
    <col min="5380" max="5381" width="5.125" style="3" customWidth="1"/>
    <col min="5382" max="5387" width="9.375" style="3" customWidth="1"/>
    <col min="5388" max="5632" width="9" style="3"/>
    <col min="5633" max="5635" width="9.375" style="3" customWidth="1"/>
    <col min="5636" max="5637" width="5.125" style="3" customWidth="1"/>
    <col min="5638" max="5643" width="9.375" style="3" customWidth="1"/>
    <col min="5644" max="5888" width="9" style="3"/>
    <col min="5889" max="5891" width="9.375" style="3" customWidth="1"/>
    <col min="5892" max="5893" width="5.125" style="3" customWidth="1"/>
    <col min="5894" max="5899" width="9.375" style="3" customWidth="1"/>
    <col min="5900" max="6144" width="9" style="3"/>
    <col min="6145" max="6147" width="9.375" style="3" customWidth="1"/>
    <col min="6148" max="6149" width="5.125" style="3" customWidth="1"/>
    <col min="6150" max="6155" width="9.375" style="3" customWidth="1"/>
    <col min="6156" max="6400" width="9" style="3"/>
    <col min="6401" max="6403" width="9.375" style="3" customWidth="1"/>
    <col min="6404" max="6405" width="5.125" style="3" customWidth="1"/>
    <col min="6406" max="6411" width="9.375" style="3" customWidth="1"/>
    <col min="6412" max="6656" width="9" style="3"/>
    <col min="6657" max="6659" width="9.375" style="3" customWidth="1"/>
    <col min="6660" max="6661" width="5.125" style="3" customWidth="1"/>
    <col min="6662" max="6667" width="9.375" style="3" customWidth="1"/>
    <col min="6668" max="6912" width="9" style="3"/>
    <col min="6913" max="6915" width="9.375" style="3" customWidth="1"/>
    <col min="6916" max="6917" width="5.125" style="3" customWidth="1"/>
    <col min="6918" max="6923" width="9.375" style="3" customWidth="1"/>
    <col min="6924" max="7168" width="9" style="3"/>
    <col min="7169" max="7171" width="9.375" style="3" customWidth="1"/>
    <col min="7172" max="7173" width="5.125" style="3" customWidth="1"/>
    <col min="7174" max="7179" width="9.375" style="3" customWidth="1"/>
    <col min="7180" max="7424" width="9" style="3"/>
    <col min="7425" max="7427" width="9.375" style="3" customWidth="1"/>
    <col min="7428" max="7429" width="5.125" style="3" customWidth="1"/>
    <col min="7430" max="7435" width="9.375" style="3" customWidth="1"/>
    <col min="7436" max="7680" width="9" style="3"/>
    <col min="7681" max="7683" width="9.375" style="3" customWidth="1"/>
    <col min="7684" max="7685" width="5.125" style="3" customWidth="1"/>
    <col min="7686" max="7691" width="9.375" style="3" customWidth="1"/>
    <col min="7692" max="7936" width="9" style="3"/>
    <col min="7937" max="7939" width="9.375" style="3" customWidth="1"/>
    <col min="7940" max="7941" width="5.125" style="3" customWidth="1"/>
    <col min="7942" max="7947" width="9.375" style="3" customWidth="1"/>
    <col min="7948" max="8192" width="9" style="3"/>
    <col min="8193" max="8195" width="9.375" style="3" customWidth="1"/>
    <col min="8196" max="8197" width="5.125" style="3" customWidth="1"/>
    <col min="8198" max="8203" width="9.375" style="3" customWidth="1"/>
    <col min="8204" max="8448" width="9" style="3"/>
    <col min="8449" max="8451" width="9.375" style="3" customWidth="1"/>
    <col min="8452" max="8453" width="5.125" style="3" customWidth="1"/>
    <col min="8454" max="8459" width="9.375" style="3" customWidth="1"/>
    <col min="8460" max="8704" width="9" style="3"/>
    <col min="8705" max="8707" width="9.375" style="3" customWidth="1"/>
    <col min="8708" max="8709" width="5.125" style="3" customWidth="1"/>
    <col min="8710" max="8715" width="9.375" style="3" customWidth="1"/>
    <col min="8716" max="8960" width="9" style="3"/>
    <col min="8961" max="8963" width="9.375" style="3" customWidth="1"/>
    <col min="8964" max="8965" width="5.125" style="3" customWidth="1"/>
    <col min="8966" max="8971" width="9.375" style="3" customWidth="1"/>
    <col min="8972" max="9216" width="9" style="3"/>
    <col min="9217" max="9219" width="9.375" style="3" customWidth="1"/>
    <col min="9220" max="9221" width="5.125" style="3" customWidth="1"/>
    <col min="9222" max="9227" width="9.375" style="3" customWidth="1"/>
    <col min="9228" max="9472" width="9" style="3"/>
    <col min="9473" max="9475" width="9.375" style="3" customWidth="1"/>
    <col min="9476" max="9477" width="5.125" style="3" customWidth="1"/>
    <col min="9478" max="9483" width="9.375" style="3" customWidth="1"/>
    <col min="9484" max="9728" width="9" style="3"/>
    <col min="9729" max="9731" width="9.375" style="3" customWidth="1"/>
    <col min="9732" max="9733" width="5.125" style="3" customWidth="1"/>
    <col min="9734" max="9739" width="9.375" style="3" customWidth="1"/>
    <col min="9740" max="9984" width="9" style="3"/>
    <col min="9985" max="9987" width="9.375" style="3" customWidth="1"/>
    <col min="9988" max="9989" width="5.125" style="3" customWidth="1"/>
    <col min="9990" max="9995" width="9.375" style="3" customWidth="1"/>
    <col min="9996" max="10240" width="9" style="3"/>
    <col min="10241" max="10243" width="9.375" style="3" customWidth="1"/>
    <col min="10244" max="10245" width="5.125" style="3" customWidth="1"/>
    <col min="10246" max="10251" width="9.375" style="3" customWidth="1"/>
    <col min="10252" max="10496" width="9" style="3"/>
    <col min="10497" max="10499" width="9.375" style="3" customWidth="1"/>
    <col min="10500" max="10501" width="5.125" style="3" customWidth="1"/>
    <col min="10502" max="10507" width="9.375" style="3" customWidth="1"/>
    <col min="10508" max="10752" width="9" style="3"/>
    <col min="10753" max="10755" width="9.375" style="3" customWidth="1"/>
    <col min="10756" max="10757" width="5.125" style="3" customWidth="1"/>
    <col min="10758" max="10763" width="9.375" style="3" customWidth="1"/>
    <col min="10764" max="11008" width="9" style="3"/>
    <col min="11009" max="11011" width="9.375" style="3" customWidth="1"/>
    <col min="11012" max="11013" width="5.125" style="3" customWidth="1"/>
    <col min="11014" max="11019" width="9.375" style="3" customWidth="1"/>
    <col min="11020" max="11264" width="9" style="3"/>
    <col min="11265" max="11267" width="9.375" style="3" customWidth="1"/>
    <col min="11268" max="11269" width="5.125" style="3" customWidth="1"/>
    <col min="11270" max="11275" width="9.375" style="3" customWidth="1"/>
    <col min="11276" max="11520" width="9" style="3"/>
    <col min="11521" max="11523" width="9.375" style="3" customWidth="1"/>
    <col min="11524" max="11525" width="5.125" style="3" customWidth="1"/>
    <col min="11526" max="11531" width="9.375" style="3" customWidth="1"/>
    <col min="11532" max="11776" width="9" style="3"/>
    <col min="11777" max="11779" width="9.375" style="3" customWidth="1"/>
    <col min="11780" max="11781" width="5.125" style="3" customWidth="1"/>
    <col min="11782" max="11787" width="9.375" style="3" customWidth="1"/>
    <col min="11788" max="12032" width="9" style="3"/>
    <col min="12033" max="12035" width="9.375" style="3" customWidth="1"/>
    <col min="12036" max="12037" width="5.125" style="3" customWidth="1"/>
    <col min="12038" max="12043" width="9.375" style="3" customWidth="1"/>
    <col min="12044" max="12288" width="9" style="3"/>
    <col min="12289" max="12291" width="9.375" style="3" customWidth="1"/>
    <col min="12292" max="12293" width="5.125" style="3" customWidth="1"/>
    <col min="12294" max="12299" width="9.375" style="3" customWidth="1"/>
    <col min="12300" max="12544" width="9" style="3"/>
    <col min="12545" max="12547" width="9.375" style="3" customWidth="1"/>
    <col min="12548" max="12549" width="5.125" style="3" customWidth="1"/>
    <col min="12550" max="12555" width="9.375" style="3" customWidth="1"/>
    <col min="12556" max="12800" width="9" style="3"/>
    <col min="12801" max="12803" width="9.375" style="3" customWidth="1"/>
    <col min="12804" max="12805" width="5.125" style="3" customWidth="1"/>
    <col min="12806" max="12811" width="9.375" style="3" customWidth="1"/>
    <col min="12812" max="13056" width="9" style="3"/>
    <col min="13057" max="13059" width="9.375" style="3" customWidth="1"/>
    <col min="13060" max="13061" width="5.125" style="3" customWidth="1"/>
    <col min="13062" max="13067" width="9.375" style="3" customWidth="1"/>
    <col min="13068" max="13312" width="9" style="3"/>
    <col min="13313" max="13315" width="9.375" style="3" customWidth="1"/>
    <col min="13316" max="13317" width="5.125" style="3" customWidth="1"/>
    <col min="13318" max="13323" width="9.375" style="3" customWidth="1"/>
    <col min="13324" max="13568" width="9" style="3"/>
    <col min="13569" max="13571" width="9.375" style="3" customWidth="1"/>
    <col min="13572" max="13573" width="5.125" style="3" customWidth="1"/>
    <col min="13574" max="13579" width="9.375" style="3" customWidth="1"/>
    <col min="13580" max="13824" width="9" style="3"/>
    <col min="13825" max="13827" width="9.375" style="3" customWidth="1"/>
    <col min="13828" max="13829" width="5.125" style="3" customWidth="1"/>
    <col min="13830" max="13835" width="9.375" style="3" customWidth="1"/>
    <col min="13836" max="14080" width="9" style="3"/>
    <col min="14081" max="14083" width="9.375" style="3" customWidth="1"/>
    <col min="14084" max="14085" width="5.125" style="3" customWidth="1"/>
    <col min="14086" max="14091" width="9.375" style="3" customWidth="1"/>
    <col min="14092" max="14336" width="9" style="3"/>
    <col min="14337" max="14339" width="9.375" style="3" customWidth="1"/>
    <col min="14340" max="14341" width="5.125" style="3" customWidth="1"/>
    <col min="14342" max="14347" width="9.375" style="3" customWidth="1"/>
    <col min="14348" max="14592" width="9" style="3"/>
    <col min="14593" max="14595" width="9.375" style="3" customWidth="1"/>
    <col min="14596" max="14597" width="5.125" style="3" customWidth="1"/>
    <col min="14598" max="14603" width="9.375" style="3" customWidth="1"/>
    <col min="14604" max="14848" width="9" style="3"/>
    <col min="14849" max="14851" width="9.375" style="3" customWidth="1"/>
    <col min="14852" max="14853" width="5.125" style="3" customWidth="1"/>
    <col min="14854" max="14859" width="9.375" style="3" customWidth="1"/>
    <col min="14860" max="15104" width="9" style="3"/>
    <col min="15105" max="15107" width="9.375" style="3" customWidth="1"/>
    <col min="15108" max="15109" width="5.125" style="3" customWidth="1"/>
    <col min="15110" max="15115" width="9.375" style="3" customWidth="1"/>
    <col min="15116" max="15360" width="9" style="3"/>
    <col min="15361" max="15363" width="9.375" style="3" customWidth="1"/>
    <col min="15364" max="15365" width="5.125" style="3" customWidth="1"/>
    <col min="15366" max="15371" width="9.375" style="3" customWidth="1"/>
    <col min="15372" max="15616" width="9" style="3"/>
    <col min="15617" max="15619" width="9.375" style="3" customWidth="1"/>
    <col min="15620" max="15621" width="5.125" style="3" customWidth="1"/>
    <col min="15622" max="15627" width="9.375" style="3" customWidth="1"/>
    <col min="15628" max="15872" width="9" style="3"/>
    <col min="15873" max="15875" width="9.375" style="3" customWidth="1"/>
    <col min="15876" max="15877" width="5.125" style="3" customWidth="1"/>
    <col min="15878" max="15883" width="9.375" style="3" customWidth="1"/>
    <col min="15884" max="16128" width="9" style="3"/>
    <col min="16129" max="16131" width="9.375" style="3" customWidth="1"/>
    <col min="16132" max="16133" width="5.125" style="3" customWidth="1"/>
    <col min="16134" max="16139" width="9.375" style="3" customWidth="1"/>
    <col min="16140" max="16384" width="9" style="3"/>
  </cols>
  <sheetData>
    <row r="2" spans="1:19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2"/>
    </row>
    <row r="3" spans="1:19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9" ht="13.5" customHeight="1">
      <c r="A4" s="120" t="s">
        <v>45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9" ht="13.5" customHeight="1">
      <c r="A5" s="120"/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9" ht="13.5" customHeight="1">
      <c r="A6" s="120"/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9" ht="13.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9">
      <c r="A8" s="1" t="s">
        <v>47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9" ht="18.75">
      <c r="A9" s="121"/>
      <c r="B9" s="121"/>
      <c r="C9" s="121"/>
      <c r="D9" s="121"/>
      <c r="E9" s="121"/>
      <c r="F9" s="121"/>
      <c r="G9" s="121"/>
      <c r="H9" s="121"/>
      <c r="I9" s="121"/>
      <c r="J9" s="121"/>
      <c r="K9" s="121"/>
      <c r="S9" t="s">
        <v>46</v>
      </c>
    </row>
    <row r="10" spans="1:19" ht="60" customHeight="1">
      <c r="A10" s="119" t="s">
        <v>1</v>
      </c>
      <c r="B10" s="119"/>
      <c r="C10" s="119" t="s">
        <v>2</v>
      </c>
      <c r="D10" s="119"/>
      <c r="E10" s="119"/>
      <c r="F10" s="107" t="s">
        <v>73</v>
      </c>
      <c r="G10" s="107"/>
      <c r="H10" s="107"/>
      <c r="I10" s="107" t="s">
        <v>74</v>
      </c>
      <c r="J10" s="119"/>
      <c r="K10" s="119"/>
      <c r="S10">
        <f>'見積金額計算書（計算式あり）'!B23</f>
        <v>0</v>
      </c>
    </row>
    <row r="11" spans="1:19" ht="30" customHeight="1">
      <c r="A11" s="113" t="s">
        <v>3</v>
      </c>
      <c r="B11" s="113"/>
      <c r="C11" s="114">
        <v>6000</v>
      </c>
      <c r="D11" s="115"/>
      <c r="E11" s="5" t="s">
        <v>4</v>
      </c>
      <c r="F11" s="116">
        <v>162.19999999999999</v>
      </c>
      <c r="G11" s="117"/>
      <c r="H11" s="5" t="s">
        <v>5</v>
      </c>
      <c r="I11" s="118">
        <f>G14-F11</f>
        <v>-162.19999999999999</v>
      </c>
      <c r="J11" s="109"/>
      <c r="K11" s="5" t="s">
        <v>5</v>
      </c>
    </row>
    <row r="12" spans="1:19" ht="30" customHeight="1">
      <c r="A12" s="119" t="s">
        <v>6</v>
      </c>
      <c r="B12" s="119"/>
      <c r="C12" s="114">
        <v>4000</v>
      </c>
      <c r="D12" s="115"/>
      <c r="E12" s="5" t="s">
        <v>4</v>
      </c>
      <c r="F12" s="116">
        <v>131.19999999999999</v>
      </c>
      <c r="G12" s="117"/>
      <c r="H12" s="5" t="s">
        <v>5</v>
      </c>
      <c r="I12" s="118">
        <f>G15-F12</f>
        <v>-131.19999999999999</v>
      </c>
      <c r="J12" s="109"/>
      <c r="K12" s="5" t="s">
        <v>5</v>
      </c>
    </row>
    <row r="13" spans="1:19" ht="30" customHeight="1">
      <c r="A13" s="105" t="s">
        <v>7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</row>
    <row r="14" spans="1:19" ht="30" customHeight="1">
      <c r="A14" s="107" t="s">
        <v>8</v>
      </c>
      <c r="B14" s="107"/>
      <c r="C14" s="108" t="str">
        <f>A11</f>
        <v>揮発油（無鉛）</v>
      </c>
      <c r="D14" s="109"/>
      <c r="E14" s="109"/>
      <c r="F14" s="110"/>
      <c r="G14" s="111">
        <f>仕様書別紙1_明細書!E7</f>
        <v>0</v>
      </c>
      <c r="H14" s="112"/>
      <c r="I14" s="112"/>
      <c r="J14" s="6" t="s">
        <v>5</v>
      </c>
      <c r="K14" s="7"/>
    </row>
    <row r="15" spans="1:19" ht="30" customHeight="1">
      <c r="A15" s="107"/>
      <c r="B15" s="107"/>
      <c r="C15" s="108" t="s">
        <v>6</v>
      </c>
      <c r="D15" s="109"/>
      <c r="E15" s="109"/>
      <c r="F15" s="110"/>
      <c r="G15" s="111">
        <f>仕様書別紙1_明細書!E8</f>
        <v>0</v>
      </c>
      <c r="H15" s="112"/>
      <c r="I15" s="112"/>
      <c r="J15" s="6" t="s">
        <v>5</v>
      </c>
      <c r="K15" s="7"/>
    </row>
    <row r="16" spans="1:19" ht="30" customHeight="1">
      <c r="A16" s="96" t="s">
        <v>7</v>
      </c>
      <c r="B16" s="96"/>
      <c r="C16" s="96"/>
      <c r="D16" s="96"/>
      <c r="E16" s="96"/>
      <c r="F16" s="96"/>
      <c r="G16" s="96"/>
      <c r="H16" s="95"/>
      <c r="I16" s="95"/>
      <c r="J16" s="95"/>
      <c r="K16" s="95"/>
      <c r="L16" s="8"/>
    </row>
    <row r="17" spans="1:12" ht="21.75" customHeight="1" thickBot="1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1:12" ht="13.5" customHeight="1">
      <c r="A18" s="97" t="s">
        <v>75</v>
      </c>
      <c r="B18" s="98"/>
      <c r="C18" s="11" t="s">
        <v>9</v>
      </c>
      <c r="D18" s="101" t="s">
        <v>10</v>
      </c>
      <c r="E18" s="102"/>
      <c r="F18" s="11" t="s">
        <v>11</v>
      </c>
      <c r="G18" s="11" t="s">
        <v>12</v>
      </c>
      <c r="H18" s="11" t="s">
        <v>13</v>
      </c>
      <c r="I18" s="11" t="s">
        <v>14</v>
      </c>
      <c r="J18" s="11" t="s">
        <v>15</v>
      </c>
      <c r="K18" s="12" t="s">
        <v>5</v>
      </c>
    </row>
    <row r="19" spans="1:12" ht="58.5" customHeight="1" thickBot="1">
      <c r="A19" s="99"/>
      <c r="B19" s="100"/>
      <c r="C19" s="13" t="str">
        <f>IF(LEN($S$10)=7,"\",IF((LEN($S$10)-8)&lt;=-2,"",MID($S$10,LEN($S$10)-7,1)))</f>
        <v/>
      </c>
      <c r="D19" s="103" t="str">
        <f>IF(LEN($S$10)=6,"\",IF((LEN($S$10)-7)&lt;=-2,"",MID($S$10,LEN($S$10)-6,1)))</f>
        <v/>
      </c>
      <c r="E19" s="104" t="str">
        <f>IF(LEN($S$10)=6,"\",IF((LEN($S$10)-7)&lt;=-2,"",MID($S$10,LEN($S$10)-6,1)))</f>
        <v/>
      </c>
      <c r="F19" s="14" t="str">
        <f>IF(LEN($S$10)=5,"\",IF((LEN($S$10)-6)&lt;=-2,"",MID($S$10,LEN($S$10)-5,1)))</f>
        <v/>
      </c>
      <c r="G19" s="14" t="str">
        <f>IF($S$10=0,"",MID($S$10,LEN($S$10)-4,1))</f>
        <v/>
      </c>
      <c r="H19" s="14" t="str">
        <f>IF($S$10=0,"",MID($S$10,LEN($S$10)-3,1))</f>
        <v/>
      </c>
      <c r="I19" s="14" t="str">
        <f>IF($S$10=0,"",MID($S$10,LEN($S$10)-2,1))</f>
        <v/>
      </c>
      <c r="J19" s="14" t="str">
        <f>IF($S$10=0,"",MID($S$10,LEN($S$10)-1,1))</f>
        <v/>
      </c>
      <c r="K19" s="15" t="str">
        <f>IF($S$10=0,"",RIGHT($S$10,1))</f>
        <v/>
      </c>
    </row>
    <row r="20" spans="1:12" ht="46.5" customHeight="1">
      <c r="A20" s="95" t="s">
        <v>16</v>
      </c>
      <c r="B20" s="95"/>
      <c r="C20" s="95"/>
      <c r="D20" s="95"/>
      <c r="E20" s="95"/>
      <c r="F20" s="95"/>
      <c r="G20" s="95"/>
      <c r="H20" s="95"/>
      <c r="I20" s="95"/>
      <c r="J20" s="95"/>
      <c r="K20" s="95"/>
      <c r="L20" s="8"/>
    </row>
    <row r="21" spans="1:12" ht="9.7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</row>
    <row r="22" spans="1:12">
      <c r="A22" s="95" t="s">
        <v>72</v>
      </c>
      <c r="B22" s="95"/>
      <c r="C22" s="95"/>
      <c r="D22" s="95"/>
      <c r="E22" s="95"/>
      <c r="F22" s="95"/>
      <c r="G22" s="95"/>
      <c r="H22" s="95"/>
      <c r="I22" s="95"/>
      <c r="J22" s="95"/>
      <c r="K22" s="95"/>
      <c r="L22" s="1"/>
    </row>
    <row r="23" spans="1:12">
      <c r="A23" s="95"/>
      <c r="B23" s="95"/>
      <c r="C23" s="95"/>
      <c r="D23" s="95"/>
      <c r="E23" s="95"/>
      <c r="F23" s="95"/>
      <c r="G23" s="95"/>
      <c r="H23" s="95"/>
      <c r="I23" s="95"/>
      <c r="J23" s="95"/>
      <c r="K23" s="95"/>
    </row>
    <row r="24" spans="1:1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2">
      <c r="A25" s="16"/>
      <c r="B25" s="16" t="s">
        <v>44</v>
      </c>
      <c r="C25" s="16"/>
      <c r="D25" s="16"/>
      <c r="E25" s="16"/>
      <c r="F25" s="16"/>
      <c r="G25" s="16"/>
      <c r="H25" s="16"/>
      <c r="I25" s="16"/>
      <c r="J25" s="16"/>
      <c r="K25" s="16"/>
    </row>
    <row r="26" spans="1:1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2" ht="35.25" customHeight="1">
      <c r="A27" s="16"/>
      <c r="B27" s="95" t="s">
        <v>76</v>
      </c>
      <c r="C27" s="95"/>
      <c r="D27" s="95"/>
      <c r="E27" s="95"/>
      <c r="F27" s="95"/>
      <c r="G27" s="16"/>
      <c r="H27" s="16"/>
      <c r="I27" s="16"/>
      <c r="J27" s="16"/>
      <c r="K27" s="16"/>
    </row>
    <row r="28" spans="1:1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spans="1:12" ht="13.5" customHeight="1">
      <c r="A29" s="16"/>
      <c r="B29" s="125" t="s">
        <v>55</v>
      </c>
      <c r="C29" s="125"/>
      <c r="D29" s="17"/>
      <c r="E29" s="16"/>
      <c r="F29" s="16"/>
      <c r="G29" s="16"/>
      <c r="H29" s="16"/>
      <c r="I29" s="16"/>
      <c r="J29" s="16"/>
      <c r="K29" s="16"/>
    </row>
    <row r="30" spans="1:12" ht="13.5" customHeight="1">
      <c r="A30" s="16"/>
      <c r="B30" s="125" t="s">
        <v>54</v>
      </c>
      <c r="C30" s="125"/>
      <c r="D30" s="17"/>
      <c r="E30" s="16"/>
      <c r="F30" s="16"/>
      <c r="G30" s="16"/>
      <c r="H30" s="16"/>
      <c r="I30" s="16"/>
      <c r="J30" s="16"/>
      <c r="K30" s="16"/>
    </row>
    <row r="31" spans="1:12" ht="13.5" customHeight="1">
      <c r="A31" s="16"/>
      <c r="B31" s="125" t="s">
        <v>53</v>
      </c>
      <c r="C31" s="125"/>
      <c r="D31" s="17"/>
      <c r="E31" s="16"/>
      <c r="F31" s="16"/>
      <c r="G31" s="16"/>
      <c r="H31" s="16"/>
      <c r="I31" s="16"/>
      <c r="J31" s="16"/>
      <c r="K31" s="16"/>
    </row>
    <row r="32" spans="1:12">
      <c r="A32" s="16"/>
      <c r="B32" s="126" t="s">
        <v>17</v>
      </c>
      <c r="C32" s="126"/>
      <c r="D32" s="16"/>
      <c r="E32" s="16"/>
      <c r="F32" s="16"/>
      <c r="G32" s="16"/>
      <c r="H32" s="16"/>
      <c r="I32" s="16"/>
      <c r="J32" s="16"/>
      <c r="K32" s="16"/>
    </row>
    <row r="33" spans="1:1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1:12" ht="4.5" customHeight="1">
      <c r="A34" s="16"/>
      <c r="B34" s="33"/>
      <c r="C34" s="34"/>
      <c r="D34" s="34"/>
      <c r="E34" s="34"/>
      <c r="F34" s="34"/>
      <c r="G34" s="34"/>
      <c r="H34" s="34"/>
      <c r="I34" s="35"/>
      <c r="J34" s="45"/>
      <c r="K34" s="16"/>
    </row>
    <row r="35" spans="1:12" ht="18.75">
      <c r="A35" s="16"/>
      <c r="B35" s="31" t="s">
        <v>48</v>
      </c>
      <c r="C35" s="52"/>
      <c r="D35" s="36"/>
      <c r="E35" s="37"/>
      <c r="F35" s="37"/>
      <c r="G35" s="37"/>
      <c r="H35" s="37"/>
      <c r="I35" s="32"/>
      <c r="J35" s="46"/>
      <c r="K35" s="37"/>
    </row>
    <row r="36" spans="1:12">
      <c r="A36" s="18"/>
      <c r="B36" s="123" t="s">
        <v>49</v>
      </c>
      <c r="C36" s="124"/>
      <c r="D36" s="124"/>
      <c r="E36" s="36"/>
      <c r="F36" s="36"/>
      <c r="G36" s="36"/>
      <c r="H36" s="36"/>
      <c r="I36" s="44"/>
      <c r="J36" s="31"/>
      <c r="K36" s="36"/>
    </row>
    <row r="37" spans="1:12">
      <c r="A37" s="18"/>
      <c r="B37" s="123" t="s">
        <v>50</v>
      </c>
      <c r="C37" s="124"/>
      <c r="D37" s="124"/>
      <c r="E37" s="36"/>
      <c r="F37" s="36"/>
      <c r="G37" s="36"/>
      <c r="H37" s="36"/>
      <c r="I37" s="44"/>
      <c r="J37" s="31"/>
      <c r="K37" s="36"/>
    </row>
    <row r="38" spans="1:12">
      <c r="A38" s="18"/>
      <c r="B38" s="123" t="s">
        <v>51</v>
      </c>
      <c r="C38" s="124"/>
      <c r="D38" s="124"/>
      <c r="E38" s="36"/>
      <c r="F38" s="36"/>
      <c r="G38" s="36"/>
      <c r="H38" s="36"/>
      <c r="I38" s="44"/>
      <c r="J38" s="31"/>
      <c r="K38" s="36"/>
    </row>
    <row r="39" spans="1:12">
      <c r="A39" s="18"/>
      <c r="B39" s="123" t="s">
        <v>52</v>
      </c>
      <c r="C39" s="124"/>
      <c r="D39" s="124"/>
      <c r="E39" s="36"/>
      <c r="F39" s="36"/>
      <c r="G39" s="36"/>
      <c r="H39" s="36"/>
      <c r="I39" s="44"/>
      <c r="J39" s="31"/>
      <c r="K39" s="36"/>
    </row>
    <row r="40" spans="1:12" ht="6" customHeight="1">
      <c r="A40" s="18"/>
      <c r="B40" s="38"/>
      <c r="C40" s="39"/>
      <c r="D40" s="39"/>
      <c r="E40" s="39"/>
      <c r="F40" s="39"/>
      <c r="G40" s="39"/>
      <c r="H40" s="39"/>
      <c r="I40" s="40"/>
      <c r="J40" s="47"/>
      <c r="K40" s="18"/>
    </row>
    <row r="41" spans="1:1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</row>
    <row r="42" spans="1:12">
      <c r="A42" s="41" t="s">
        <v>56</v>
      </c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</row>
    <row r="43" spans="1:12">
      <c r="A43" s="42">
        <v>1</v>
      </c>
      <c r="B43" s="42" t="s">
        <v>57</v>
      </c>
      <c r="C43" s="42"/>
      <c r="D43" s="42"/>
      <c r="E43" s="42"/>
      <c r="F43" s="42"/>
      <c r="G43" s="42"/>
      <c r="H43" s="42"/>
      <c r="I43" s="42"/>
      <c r="J43" s="42"/>
      <c r="K43" s="42"/>
      <c r="L43" s="42"/>
    </row>
    <row r="44" spans="1:12">
      <c r="A44" s="42">
        <v>2</v>
      </c>
      <c r="B44" s="42" t="s">
        <v>58</v>
      </c>
      <c r="C44" s="42"/>
      <c r="D44" s="42"/>
      <c r="E44" s="42"/>
      <c r="F44" s="42"/>
      <c r="G44" s="42"/>
      <c r="H44" s="42"/>
      <c r="I44" s="42"/>
      <c r="J44" s="42"/>
      <c r="K44" s="42"/>
      <c r="L44" s="42"/>
    </row>
    <row r="45" spans="1:12" ht="39" customHeight="1">
      <c r="A45" s="42">
        <v>3</v>
      </c>
      <c r="B45" s="122" t="s">
        <v>59</v>
      </c>
      <c r="C45" s="122"/>
      <c r="D45" s="122"/>
      <c r="E45" s="122"/>
      <c r="F45" s="122"/>
      <c r="G45" s="122"/>
      <c r="H45" s="122"/>
      <c r="I45" s="122"/>
      <c r="J45" s="122"/>
      <c r="K45" s="122"/>
      <c r="L45" s="43"/>
    </row>
    <row r="46" spans="1:12" ht="28.5" customHeight="1">
      <c r="A46" s="42">
        <v>4</v>
      </c>
      <c r="B46" s="122" t="s">
        <v>60</v>
      </c>
      <c r="C46" s="122"/>
      <c r="D46" s="122"/>
      <c r="E46" s="122"/>
      <c r="F46" s="122"/>
      <c r="G46" s="122"/>
      <c r="H46" s="122"/>
      <c r="I46" s="122"/>
      <c r="J46" s="122"/>
      <c r="K46" s="122"/>
      <c r="L46" s="43"/>
    </row>
    <row r="47" spans="1:1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</row>
    <row r="49" spans="1:1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</row>
  </sheetData>
  <mergeCells count="40">
    <mergeCell ref="B29:C29"/>
    <mergeCell ref="B30:C30"/>
    <mergeCell ref="B31:C31"/>
    <mergeCell ref="B32:C32"/>
    <mergeCell ref="B45:K45"/>
    <mergeCell ref="B46:K46"/>
    <mergeCell ref="B38:D38"/>
    <mergeCell ref="B39:D39"/>
    <mergeCell ref="B36:D36"/>
    <mergeCell ref="B37:D37"/>
    <mergeCell ref="A10:B10"/>
    <mergeCell ref="C10:E10"/>
    <mergeCell ref="F10:H10"/>
    <mergeCell ref="I10:K10"/>
    <mergeCell ref="A4:K6"/>
    <mergeCell ref="A9:B9"/>
    <mergeCell ref="C9:E9"/>
    <mergeCell ref="F9:H9"/>
    <mergeCell ref="I9:K9"/>
    <mergeCell ref="A11:B11"/>
    <mergeCell ref="C11:D11"/>
    <mergeCell ref="F11:G11"/>
    <mergeCell ref="I11:J11"/>
    <mergeCell ref="A12:B12"/>
    <mergeCell ref="C12:D12"/>
    <mergeCell ref="F12:G12"/>
    <mergeCell ref="I12:J12"/>
    <mergeCell ref="A13:K13"/>
    <mergeCell ref="A14:B15"/>
    <mergeCell ref="C14:F14"/>
    <mergeCell ref="G14:I14"/>
    <mergeCell ref="C15:F15"/>
    <mergeCell ref="G15:I15"/>
    <mergeCell ref="B27:F27"/>
    <mergeCell ref="A16:K16"/>
    <mergeCell ref="A18:B19"/>
    <mergeCell ref="D18:E18"/>
    <mergeCell ref="D19:E19"/>
    <mergeCell ref="A20:K20"/>
    <mergeCell ref="A22:K23"/>
  </mergeCells>
  <phoneticPr fontId="3"/>
  <pageMargins left="0.70866141732283472" right="0.35433070866141736" top="0.35433070866141736" bottom="0.27559055118110237" header="0.31496062992125984" footer="0.31496062992125984"/>
  <pageSetup paperSize="9" scale="8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0"/>
  <sheetViews>
    <sheetView tabSelected="1" view="pageBreakPreview" zoomScaleNormal="100" zoomScaleSheetLayoutView="100" workbookViewId="0">
      <selection activeCell="I17" sqref="I17"/>
    </sheetView>
  </sheetViews>
  <sheetFormatPr defaultRowHeight="18.75"/>
  <cols>
    <col min="1" max="1" width="14.5" style="21" customWidth="1"/>
    <col min="2" max="2" width="9.875" style="21" bestFit="1" customWidth="1"/>
    <col min="3" max="3" width="9.5" style="21" bestFit="1" customWidth="1"/>
    <col min="4" max="4" width="11.375" style="21" customWidth="1"/>
    <col min="5" max="5" width="11" style="21" bestFit="1" customWidth="1"/>
    <col min="6" max="6" width="12.625" style="21" customWidth="1"/>
    <col min="7" max="7" width="27.125" style="21" bestFit="1" customWidth="1"/>
    <col min="8" max="8" width="1.5" style="21" customWidth="1"/>
    <col min="9" max="256" width="9" style="21"/>
    <col min="257" max="257" width="14.5" style="21" customWidth="1"/>
    <col min="258" max="258" width="9.875" style="21" bestFit="1" customWidth="1"/>
    <col min="259" max="259" width="9.125" style="21" bestFit="1" customWidth="1"/>
    <col min="260" max="260" width="11.375" style="21" customWidth="1"/>
    <col min="261" max="261" width="11" style="21" bestFit="1" customWidth="1"/>
    <col min="262" max="262" width="9.875" style="21" bestFit="1" customWidth="1"/>
    <col min="263" max="263" width="27.125" style="21" bestFit="1" customWidth="1"/>
    <col min="264" max="264" width="1.5" style="21" customWidth="1"/>
    <col min="265" max="512" width="9" style="21"/>
    <col min="513" max="513" width="14.5" style="21" customWidth="1"/>
    <col min="514" max="514" width="9.875" style="21" bestFit="1" customWidth="1"/>
    <col min="515" max="515" width="9.125" style="21" bestFit="1" customWidth="1"/>
    <col min="516" max="516" width="11.375" style="21" customWidth="1"/>
    <col min="517" max="517" width="11" style="21" bestFit="1" customWidth="1"/>
    <col min="518" max="518" width="9.875" style="21" bestFit="1" customWidth="1"/>
    <col min="519" max="519" width="27.125" style="21" bestFit="1" customWidth="1"/>
    <col min="520" max="520" width="1.5" style="21" customWidth="1"/>
    <col min="521" max="768" width="9" style="21"/>
    <col min="769" max="769" width="14.5" style="21" customWidth="1"/>
    <col min="770" max="770" width="9.875" style="21" bestFit="1" customWidth="1"/>
    <col min="771" max="771" width="9.125" style="21" bestFit="1" customWidth="1"/>
    <col min="772" max="772" width="11.375" style="21" customWidth="1"/>
    <col min="773" max="773" width="11" style="21" bestFit="1" customWidth="1"/>
    <col min="774" max="774" width="9.875" style="21" bestFit="1" customWidth="1"/>
    <col min="775" max="775" width="27.125" style="21" bestFit="1" customWidth="1"/>
    <col min="776" max="776" width="1.5" style="21" customWidth="1"/>
    <col min="777" max="1024" width="9" style="21"/>
    <col min="1025" max="1025" width="14.5" style="21" customWidth="1"/>
    <col min="1026" max="1026" width="9.875" style="21" bestFit="1" customWidth="1"/>
    <col min="1027" max="1027" width="9.125" style="21" bestFit="1" customWidth="1"/>
    <col min="1028" max="1028" width="11.375" style="21" customWidth="1"/>
    <col min="1029" max="1029" width="11" style="21" bestFit="1" customWidth="1"/>
    <col min="1030" max="1030" width="9.875" style="21" bestFit="1" customWidth="1"/>
    <col min="1031" max="1031" width="27.125" style="21" bestFit="1" customWidth="1"/>
    <col min="1032" max="1032" width="1.5" style="21" customWidth="1"/>
    <col min="1033" max="1280" width="9" style="21"/>
    <col min="1281" max="1281" width="14.5" style="21" customWidth="1"/>
    <col min="1282" max="1282" width="9.875" style="21" bestFit="1" customWidth="1"/>
    <col min="1283" max="1283" width="9.125" style="21" bestFit="1" customWidth="1"/>
    <col min="1284" max="1284" width="11.375" style="21" customWidth="1"/>
    <col min="1285" max="1285" width="11" style="21" bestFit="1" customWidth="1"/>
    <col min="1286" max="1286" width="9.875" style="21" bestFit="1" customWidth="1"/>
    <col min="1287" max="1287" width="27.125" style="21" bestFit="1" customWidth="1"/>
    <col min="1288" max="1288" width="1.5" style="21" customWidth="1"/>
    <col min="1289" max="1536" width="9" style="21"/>
    <col min="1537" max="1537" width="14.5" style="21" customWidth="1"/>
    <col min="1538" max="1538" width="9.875" style="21" bestFit="1" customWidth="1"/>
    <col min="1539" max="1539" width="9.125" style="21" bestFit="1" customWidth="1"/>
    <col min="1540" max="1540" width="11.375" style="21" customWidth="1"/>
    <col min="1541" max="1541" width="11" style="21" bestFit="1" customWidth="1"/>
    <col min="1542" max="1542" width="9.875" style="21" bestFit="1" customWidth="1"/>
    <col min="1543" max="1543" width="27.125" style="21" bestFit="1" customWidth="1"/>
    <col min="1544" max="1544" width="1.5" style="21" customWidth="1"/>
    <col min="1545" max="1792" width="9" style="21"/>
    <col min="1793" max="1793" width="14.5" style="21" customWidth="1"/>
    <col min="1794" max="1794" width="9.875" style="21" bestFit="1" customWidth="1"/>
    <col min="1795" max="1795" width="9.125" style="21" bestFit="1" customWidth="1"/>
    <col min="1796" max="1796" width="11.375" style="21" customWidth="1"/>
    <col min="1797" max="1797" width="11" style="21" bestFit="1" customWidth="1"/>
    <col min="1798" max="1798" width="9.875" style="21" bestFit="1" customWidth="1"/>
    <col min="1799" max="1799" width="27.125" style="21" bestFit="1" customWidth="1"/>
    <col min="1800" max="1800" width="1.5" style="21" customWidth="1"/>
    <col min="1801" max="2048" width="9" style="21"/>
    <col min="2049" max="2049" width="14.5" style="21" customWidth="1"/>
    <col min="2050" max="2050" width="9.875" style="21" bestFit="1" customWidth="1"/>
    <col min="2051" max="2051" width="9.125" style="21" bestFit="1" customWidth="1"/>
    <col min="2052" max="2052" width="11.375" style="21" customWidth="1"/>
    <col min="2053" max="2053" width="11" style="21" bestFit="1" customWidth="1"/>
    <col min="2054" max="2054" width="9.875" style="21" bestFit="1" customWidth="1"/>
    <col min="2055" max="2055" width="27.125" style="21" bestFit="1" customWidth="1"/>
    <col min="2056" max="2056" width="1.5" style="21" customWidth="1"/>
    <col min="2057" max="2304" width="9" style="21"/>
    <col min="2305" max="2305" width="14.5" style="21" customWidth="1"/>
    <col min="2306" max="2306" width="9.875" style="21" bestFit="1" customWidth="1"/>
    <col min="2307" max="2307" width="9.125" style="21" bestFit="1" customWidth="1"/>
    <col min="2308" max="2308" width="11.375" style="21" customWidth="1"/>
    <col min="2309" max="2309" width="11" style="21" bestFit="1" customWidth="1"/>
    <col min="2310" max="2310" width="9.875" style="21" bestFit="1" customWidth="1"/>
    <col min="2311" max="2311" width="27.125" style="21" bestFit="1" customWidth="1"/>
    <col min="2312" max="2312" width="1.5" style="21" customWidth="1"/>
    <col min="2313" max="2560" width="9" style="21"/>
    <col min="2561" max="2561" width="14.5" style="21" customWidth="1"/>
    <col min="2562" max="2562" width="9.875" style="21" bestFit="1" customWidth="1"/>
    <col min="2563" max="2563" width="9.125" style="21" bestFit="1" customWidth="1"/>
    <col min="2564" max="2564" width="11.375" style="21" customWidth="1"/>
    <col min="2565" max="2565" width="11" style="21" bestFit="1" customWidth="1"/>
    <col min="2566" max="2566" width="9.875" style="21" bestFit="1" customWidth="1"/>
    <col min="2567" max="2567" width="27.125" style="21" bestFit="1" customWidth="1"/>
    <col min="2568" max="2568" width="1.5" style="21" customWidth="1"/>
    <col min="2569" max="2816" width="9" style="21"/>
    <col min="2817" max="2817" width="14.5" style="21" customWidth="1"/>
    <col min="2818" max="2818" width="9.875" style="21" bestFit="1" customWidth="1"/>
    <col min="2819" max="2819" width="9.125" style="21" bestFit="1" customWidth="1"/>
    <col min="2820" max="2820" width="11.375" style="21" customWidth="1"/>
    <col min="2821" max="2821" width="11" style="21" bestFit="1" customWidth="1"/>
    <col min="2822" max="2822" width="9.875" style="21" bestFit="1" customWidth="1"/>
    <col min="2823" max="2823" width="27.125" style="21" bestFit="1" customWidth="1"/>
    <col min="2824" max="2824" width="1.5" style="21" customWidth="1"/>
    <col min="2825" max="3072" width="9" style="21"/>
    <col min="3073" max="3073" width="14.5" style="21" customWidth="1"/>
    <col min="3074" max="3074" width="9.875" style="21" bestFit="1" customWidth="1"/>
    <col min="3075" max="3075" width="9.125" style="21" bestFit="1" customWidth="1"/>
    <col min="3076" max="3076" width="11.375" style="21" customWidth="1"/>
    <col min="3077" max="3077" width="11" style="21" bestFit="1" customWidth="1"/>
    <col min="3078" max="3078" width="9.875" style="21" bestFit="1" customWidth="1"/>
    <col min="3079" max="3079" width="27.125" style="21" bestFit="1" customWidth="1"/>
    <col min="3080" max="3080" width="1.5" style="21" customWidth="1"/>
    <col min="3081" max="3328" width="9" style="21"/>
    <col min="3329" max="3329" width="14.5" style="21" customWidth="1"/>
    <col min="3330" max="3330" width="9.875" style="21" bestFit="1" customWidth="1"/>
    <col min="3331" max="3331" width="9.125" style="21" bestFit="1" customWidth="1"/>
    <col min="3332" max="3332" width="11.375" style="21" customWidth="1"/>
    <col min="3333" max="3333" width="11" style="21" bestFit="1" customWidth="1"/>
    <col min="3334" max="3334" width="9.875" style="21" bestFit="1" customWidth="1"/>
    <col min="3335" max="3335" width="27.125" style="21" bestFit="1" customWidth="1"/>
    <col min="3336" max="3336" width="1.5" style="21" customWidth="1"/>
    <col min="3337" max="3584" width="9" style="21"/>
    <col min="3585" max="3585" width="14.5" style="21" customWidth="1"/>
    <col min="3586" max="3586" width="9.875" style="21" bestFit="1" customWidth="1"/>
    <col min="3587" max="3587" width="9.125" style="21" bestFit="1" customWidth="1"/>
    <col min="3588" max="3588" width="11.375" style="21" customWidth="1"/>
    <col min="3589" max="3589" width="11" style="21" bestFit="1" customWidth="1"/>
    <col min="3590" max="3590" width="9.875" style="21" bestFit="1" customWidth="1"/>
    <col min="3591" max="3591" width="27.125" style="21" bestFit="1" customWidth="1"/>
    <col min="3592" max="3592" width="1.5" style="21" customWidth="1"/>
    <col min="3593" max="3840" width="9" style="21"/>
    <col min="3841" max="3841" width="14.5" style="21" customWidth="1"/>
    <col min="3842" max="3842" width="9.875" style="21" bestFit="1" customWidth="1"/>
    <col min="3843" max="3843" width="9.125" style="21" bestFit="1" customWidth="1"/>
    <col min="3844" max="3844" width="11.375" style="21" customWidth="1"/>
    <col min="3845" max="3845" width="11" style="21" bestFit="1" customWidth="1"/>
    <col min="3846" max="3846" width="9.875" style="21" bestFit="1" customWidth="1"/>
    <col min="3847" max="3847" width="27.125" style="21" bestFit="1" customWidth="1"/>
    <col min="3848" max="3848" width="1.5" style="21" customWidth="1"/>
    <col min="3849" max="4096" width="9" style="21"/>
    <col min="4097" max="4097" width="14.5" style="21" customWidth="1"/>
    <col min="4098" max="4098" width="9.875" style="21" bestFit="1" customWidth="1"/>
    <col min="4099" max="4099" width="9.125" style="21" bestFit="1" customWidth="1"/>
    <col min="4100" max="4100" width="11.375" style="21" customWidth="1"/>
    <col min="4101" max="4101" width="11" style="21" bestFit="1" customWidth="1"/>
    <col min="4102" max="4102" width="9.875" style="21" bestFit="1" customWidth="1"/>
    <col min="4103" max="4103" width="27.125" style="21" bestFit="1" customWidth="1"/>
    <col min="4104" max="4104" width="1.5" style="21" customWidth="1"/>
    <col min="4105" max="4352" width="9" style="21"/>
    <col min="4353" max="4353" width="14.5" style="21" customWidth="1"/>
    <col min="4354" max="4354" width="9.875" style="21" bestFit="1" customWidth="1"/>
    <col min="4355" max="4355" width="9.125" style="21" bestFit="1" customWidth="1"/>
    <col min="4356" max="4356" width="11.375" style="21" customWidth="1"/>
    <col min="4357" max="4357" width="11" style="21" bestFit="1" customWidth="1"/>
    <col min="4358" max="4358" width="9.875" style="21" bestFit="1" customWidth="1"/>
    <col min="4359" max="4359" width="27.125" style="21" bestFit="1" customWidth="1"/>
    <col min="4360" max="4360" width="1.5" style="21" customWidth="1"/>
    <col min="4361" max="4608" width="9" style="21"/>
    <col min="4609" max="4609" width="14.5" style="21" customWidth="1"/>
    <col min="4610" max="4610" width="9.875" style="21" bestFit="1" customWidth="1"/>
    <col min="4611" max="4611" width="9.125" style="21" bestFit="1" customWidth="1"/>
    <col min="4612" max="4612" width="11.375" style="21" customWidth="1"/>
    <col min="4613" max="4613" width="11" style="21" bestFit="1" customWidth="1"/>
    <col min="4614" max="4614" width="9.875" style="21" bestFit="1" customWidth="1"/>
    <col min="4615" max="4615" width="27.125" style="21" bestFit="1" customWidth="1"/>
    <col min="4616" max="4616" width="1.5" style="21" customWidth="1"/>
    <col min="4617" max="4864" width="9" style="21"/>
    <col min="4865" max="4865" width="14.5" style="21" customWidth="1"/>
    <col min="4866" max="4866" width="9.875" style="21" bestFit="1" customWidth="1"/>
    <col min="4867" max="4867" width="9.125" style="21" bestFit="1" customWidth="1"/>
    <col min="4868" max="4868" width="11.375" style="21" customWidth="1"/>
    <col min="4869" max="4869" width="11" style="21" bestFit="1" customWidth="1"/>
    <col min="4870" max="4870" width="9.875" style="21" bestFit="1" customWidth="1"/>
    <col min="4871" max="4871" width="27.125" style="21" bestFit="1" customWidth="1"/>
    <col min="4872" max="4872" width="1.5" style="21" customWidth="1"/>
    <col min="4873" max="5120" width="9" style="21"/>
    <col min="5121" max="5121" width="14.5" style="21" customWidth="1"/>
    <col min="5122" max="5122" width="9.875" style="21" bestFit="1" customWidth="1"/>
    <col min="5123" max="5123" width="9.125" style="21" bestFit="1" customWidth="1"/>
    <col min="5124" max="5124" width="11.375" style="21" customWidth="1"/>
    <col min="5125" max="5125" width="11" style="21" bestFit="1" customWidth="1"/>
    <col min="5126" max="5126" width="9.875" style="21" bestFit="1" customWidth="1"/>
    <col min="5127" max="5127" width="27.125" style="21" bestFit="1" customWidth="1"/>
    <col min="5128" max="5128" width="1.5" style="21" customWidth="1"/>
    <col min="5129" max="5376" width="9" style="21"/>
    <col min="5377" max="5377" width="14.5" style="21" customWidth="1"/>
    <col min="5378" max="5378" width="9.875" style="21" bestFit="1" customWidth="1"/>
    <col min="5379" max="5379" width="9.125" style="21" bestFit="1" customWidth="1"/>
    <col min="5380" max="5380" width="11.375" style="21" customWidth="1"/>
    <col min="5381" max="5381" width="11" style="21" bestFit="1" customWidth="1"/>
    <col min="5382" max="5382" width="9.875" style="21" bestFit="1" customWidth="1"/>
    <col min="5383" max="5383" width="27.125" style="21" bestFit="1" customWidth="1"/>
    <col min="5384" max="5384" width="1.5" style="21" customWidth="1"/>
    <col min="5385" max="5632" width="9" style="21"/>
    <col min="5633" max="5633" width="14.5" style="21" customWidth="1"/>
    <col min="5634" max="5634" width="9.875" style="21" bestFit="1" customWidth="1"/>
    <col min="5635" max="5635" width="9.125" style="21" bestFit="1" customWidth="1"/>
    <col min="5636" max="5636" width="11.375" style="21" customWidth="1"/>
    <col min="5637" max="5637" width="11" style="21" bestFit="1" customWidth="1"/>
    <col min="5638" max="5638" width="9.875" style="21" bestFit="1" customWidth="1"/>
    <col min="5639" max="5639" width="27.125" style="21" bestFit="1" customWidth="1"/>
    <col min="5640" max="5640" width="1.5" style="21" customWidth="1"/>
    <col min="5641" max="5888" width="9" style="21"/>
    <col min="5889" max="5889" width="14.5" style="21" customWidth="1"/>
    <col min="5890" max="5890" width="9.875" style="21" bestFit="1" customWidth="1"/>
    <col min="5891" max="5891" width="9.125" style="21" bestFit="1" customWidth="1"/>
    <col min="5892" max="5892" width="11.375" style="21" customWidth="1"/>
    <col min="5893" max="5893" width="11" style="21" bestFit="1" customWidth="1"/>
    <col min="5894" max="5894" width="9.875" style="21" bestFit="1" customWidth="1"/>
    <col min="5895" max="5895" width="27.125" style="21" bestFit="1" customWidth="1"/>
    <col min="5896" max="5896" width="1.5" style="21" customWidth="1"/>
    <col min="5897" max="6144" width="9" style="21"/>
    <col min="6145" max="6145" width="14.5" style="21" customWidth="1"/>
    <col min="6146" max="6146" width="9.875" style="21" bestFit="1" customWidth="1"/>
    <col min="6147" max="6147" width="9.125" style="21" bestFit="1" customWidth="1"/>
    <col min="6148" max="6148" width="11.375" style="21" customWidth="1"/>
    <col min="6149" max="6149" width="11" style="21" bestFit="1" customWidth="1"/>
    <col min="6150" max="6150" width="9.875" style="21" bestFit="1" customWidth="1"/>
    <col min="6151" max="6151" width="27.125" style="21" bestFit="1" customWidth="1"/>
    <col min="6152" max="6152" width="1.5" style="21" customWidth="1"/>
    <col min="6153" max="6400" width="9" style="21"/>
    <col min="6401" max="6401" width="14.5" style="21" customWidth="1"/>
    <col min="6402" max="6402" width="9.875" style="21" bestFit="1" customWidth="1"/>
    <col min="6403" max="6403" width="9.125" style="21" bestFit="1" customWidth="1"/>
    <col min="6404" max="6404" width="11.375" style="21" customWidth="1"/>
    <col min="6405" max="6405" width="11" style="21" bestFit="1" customWidth="1"/>
    <col min="6406" max="6406" width="9.875" style="21" bestFit="1" customWidth="1"/>
    <col min="6407" max="6407" width="27.125" style="21" bestFit="1" customWidth="1"/>
    <col min="6408" max="6408" width="1.5" style="21" customWidth="1"/>
    <col min="6409" max="6656" width="9" style="21"/>
    <col min="6657" max="6657" width="14.5" style="21" customWidth="1"/>
    <col min="6658" max="6658" width="9.875" style="21" bestFit="1" customWidth="1"/>
    <col min="6659" max="6659" width="9.125" style="21" bestFit="1" customWidth="1"/>
    <col min="6660" max="6660" width="11.375" style="21" customWidth="1"/>
    <col min="6661" max="6661" width="11" style="21" bestFit="1" customWidth="1"/>
    <col min="6662" max="6662" width="9.875" style="21" bestFit="1" customWidth="1"/>
    <col min="6663" max="6663" width="27.125" style="21" bestFit="1" customWidth="1"/>
    <col min="6664" max="6664" width="1.5" style="21" customWidth="1"/>
    <col min="6665" max="6912" width="9" style="21"/>
    <col min="6913" max="6913" width="14.5" style="21" customWidth="1"/>
    <col min="6914" max="6914" width="9.875" style="21" bestFit="1" customWidth="1"/>
    <col min="6915" max="6915" width="9.125" style="21" bestFit="1" customWidth="1"/>
    <col min="6916" max="6916" width="11.375" style="21" customWidth="1"/>
    <col min="6917" max="6917" width="11" style="21" bestFit="1" customWidth="1"/>
    <col min="6918" max="6918" width="9.875" style="21" bestFit="1" customWidth="1"/>
    <col min="6919" max="6919" width="27.125" style="21" bestFit="1" customWidth="1"/>
    <col min="6920" max="6920" width="1.5" style="21" customWidth="1"/>
    <col min="6921" max="7168" width="9" style="21"/>
    <col min="7169" max="7169" width="14.5" style="21" customWidth="1"/>
    <col min="7170" max="7170" width="9.875" style="21" bestFit="1" customWidth="1"/>
    <col min="7171" max="7171" width="9.125" style="21" bestFit="1" customWidth="1"/>
    <col min="7172" max="7172" width="11.375" style="21" customWidth="1"/>
    <col min="7173" max="7173" width="11" style="21" bestFit="1" customWidth="1"/>
    <col min="7174" max="7174" width="9.875" style="21" bestFit="1" customWidth="1"/>
    <col min="7175" max="7175" width="27.125" style="21" bestFit="1" customWidth="1"/>
    <col min="7176" max="7176" width="1.5" style="21" customWidth="1"/>
    <col min="7177" max="7424" width="9" style="21"/>
    <col min="7425" max="7425" width="14.5" style="21" customWidth="1"/>
    <col min="7426" max="7426" width="9.875" style="21" bestFit="1" customWidth="1"/>
    <col min="7427" max="7427" width="9.125" style="21" bestFit="1" customWidth="1"/>
    <col min="7428" max="7428" width="11.375" style="21" customWidth="1"/>
    <col min="7429" max="7429" width="11" style="21" bestFit="1" customWidth="1"/>
    <col min="7430" max="7430" width="9.875" style="21" bestFit="1" customWidth="1"/>
    <col min="7431" max="7431" width="27.125" style="21" bestFit="1" customWidth="1"/>
    <col min="7432" max="7432" width="1.5" style="21" customWidth="1"/>
    <col min="7433" max="7680" width="9" style="21"/>
    <col min="7681" max="7681" width="14.5" style="21" customWidth="1"/>
    <col min="7682" max="7682" width="9.875" style="21" bestFit="1" customWidth="1"/>
    <col min="7683" max="7683" width="9.125" style="21" bestFit="1" customWidth="1"/>
    <col min="7684" max="7684" width="11.375" style="21" customWidth="1"/>
    <col min="7685" max="7685" width="11" style="21" bestFit="1" customWidth="1"/>
    <col min="7686" max="7686" width="9.875" style="21" bestFit="1" customWidth="1"/>
    <col min="7687" max="7687" width="27.125" style="21" bestFit="1" customWidth="1"/>
    <col min="7688" max="7688" width="1.5" style="21" customWidth="1"/>
    <col min="7689" max="7936" width="9" style="21"/>
    <col min="7937" max="7937" width="14.5" style="21" customWidth="1"/>
    <col min="7938" max="7938" width="9.875" style="21" bestFit="1" customWidth="1"/>
    <col min="7939" max="7939" width="9.125" style="21" bestFit="1" customWidth="1"/>
    <col min="7940" max="7940" width="11.375" style="21" customWidth="1"/>
    <col min="7941" max="7941" width="11" style="21" bestFit="1" customWidth="1"/>
    <col min="7942" max="7942" width="9.875" style="21" bestFit="1" customWidth="1"/>
    <col min="7943" max="7943" width="27.125" style="21" bestFit="1" customWidth="1"/>
    <col min="7944" max="7944" width="1.5" style="21" customWidth="1"/>
    <col min="7945" max="8192" width="9" style="21"/>
    <col min="8193" max="8193" width="14.5" style="21" customWidth="1"/>
    <col min="8194" max="8194" width="9.875" style="21" bestFit="1" customWidth="1"/>
    <col min="8195" max="8195" width="9.125" style="21" bestFit="1" customWidth="1"/>
    <col min="8196" max="8196" width="11.375" style="21" customWidth="1"/>
    <col min="8197" max="8197" width="11" style="21" bestFit="1" customWidth="1"/>
    <col min="8198" max="8198" width="9.875" style="21" bestFit="1" customWidth="1"/>
    <col min="8199" max="8199" width="27.125" style="21" bestFit="1" customWidth="1"/>
    <col min="8200" max="8200" width="1.5" style="21" customWidth="1"/>
    <col min="8201" max="8448" width="9" style="21"/>
    <col min="8449" max="8449" width="14.5" style="21" customWidth="1"/>
    <col min="8450" max="8450" width="9.875" style="21" bestFit="1" customWidth="1"/>
    <col min="8451" max="8451" width="9.125" style="21" bestFit="1" customWidth="1"/>
    <col min="8452" max="8452" width="11.375" style="21" customWidth="1"/>
    <col min="8453" max="8453" width="11" style="21" bestFit="1" customWidth="1"/>
    <col min="8454" max="8454" width="9.875" style="21" bestFit="1" customWidth="1"/>
    <col min="8455" max="8455" width="27.125" style="21" bestFit="1" customWidth="1"/>
    <col min="8456" max="8456" width="1.5" style="21" customWidth="1"/>
    <col min="8457" max="8704" width="9" style="21"/>
    <col min="8705" max="8705" width="14.5" style="21" customWidth="1"/>
    <col min="8706" max="8706" width="9.875" style="21" bestFit="1" customWidth="1"/>
    <col min="8707" max="8707" width="9.125" style="21" bestFit="1" customWidth="1"/>
    <col min="8708" max="8708" width="11.375" style="21" customWidth="1"/>
    <col min="8709" max="8709" width="11" style="21" bestFit="1" customWidth="1"/>
    <col min="8710" max="8710" width="9.875" style="21" bestFit="1" customWidth="1"/>
    <col min="8711" max="8711" width="27.125" style="21" bestFit="1" customWidth="1"/>
    <col min="8712" max="8712" width="1.5" style="21" customWidth="1"/>
    <col min="8713" max="8960" width="9" style="21"/>
    <col min="8961" max="8961" width="14.5" style="21" customWidth="1"/>
    <col min="8962" max="8962" width="9.875" style="21" bestFit="1" customWidth="1"/>
    <col min="8963" max="8963" width="9.125" style="21" bestFit="1" customWidth="1"/>
    <col min="8964" max="8964" width="11.375" style="21" customWidth="1"/>
    <col min="8965" max="8965" width="11" style="21" bestFit="1" customWidth="1"/>
    <col min="8966" max="8966" width="9.875" style="21" bestFit="1" customWidth="1"/>
    <col min="8967" max="8967" width="27.125" style="21" bestFit="1" customWidth="1"/>
    <col min="8968" max="8968" width="1.5" style="21" customWidth="1"/>
    <col min="8969" max="9216" width="9" style="21"/>
    <col min="9217" max="9217" width="14.5" style="21" customWidth="1"/>
    <col min="9218" max="9218" width="9.875" style="21" bestFit="1" customWidth="1"/>
    <col min="9219" max="9219" width="9.125" style="21" bestFit="1" customWidth="1"/>
    <col min="9220" max="9220" width="11.375" style="21" customWidth="1"/>
    <col min="9221" max="9221" width="11" style="21" bestFit="1" customWidth="1"/>
    <col min="9222" max="9222" width="9.875" style="21" bestFit="1" customWidth="1"/>
    <col min="9223" max="9223" width="27.125" style="21" bestFit="1" customWidth="1"/>
    <col min="9224" max="9224" width="1.5" style="21" customWidth="1"/>
    <col min="9225" max="9472" width="9" style="21"/>
    <col min="9473" max="9473" width="14.5" style="21" customWidth="1"/>
    <col min="9474" max="9474" width="9.875" style="21" bestFit="1" customWidth="1"/>
    <col min="9475" max="9475" width="9.125" style="21" bestFit="1" customWidth="1"/>
    <col min="9476" max="9476" width="11.375" style="21" customWidth="1"/>
    <col min="9477" max="9477" width="11" style="21" bestFit="1" customWidth="1"/>
    <col min="9478" max="9478" width="9.875" style="21" bestFit="1" customWidth="1"/>
    <col min="9479" max="9479" width="27.125" style="21" bestFit="1" customWidth="1"/>
    <col min="9480" max="9480" width="1.5" style="21" customWidth="1"/>
    <col min="9481" max="9728" width="9" style="21"/>
    <col min="9729" max="9729" width="14.5" style="21" customWidth="1"/>
    <col min="9730" max="9730" width="9.875" style="21" bestFit="1" customWidth="1"/>
    <col min="9731" max="9731" width="9.125" style="21" bestFit="1" customWidth="1"/>
    <col min="9732" max="9732" width="11.375" style="21" customWidth="1"/>
    <col min="9733" max="9733" width="11" style="21" bestFit="1" customWidth="1"/>
    <col min="9734" max="9734" width="9.875" style="21" bestFit="1" customWidth="1"/>
    <col min="9735" max="9735" width="27.125" style="21" bestFit="1" customWidth="1"/>
    <col min="9736" max="9736" width="1.5" style="21" customWidth="1"/>
    <col min="9737" max="9984" width="9" style="21"/>
    <col min="9985" max="9985" width="14.5" style="21" customWidth="1"/>
    <col min="9986" max="9986" width="9.875" style="21" bestFit="1" customWidth="1"/>
    <col min="9987" max="9987" width="9.125" style="21" bestFit="1" customWidth="1"/>
    <col min="9988" max="9988" width="11.375" style="21" customWidth="1"/>
    <col min="9989" max="9989" width="11" style="21" bestFit="1" customWidth="1"/>
    <col min="9990" max="9990" width="9.875" style="21" bestFit="1" customWidth="1"/>
    <col min="9991" max="9991" width="27.125" style="21" bestFit="1" customWidth="1"/>
    <col min="9992" max="9992" width="1.5" style="21" customWidth="1"/>
    <col min="9993" max="10240" width="9" style="21"/>
    <col min="10241" max="10241" width="14.5" style="21" customWidth="1"/>
    <col min="10242" max="10242" width="9.875" style="21" bestFit="1" customWidth="1"/>
    <col min="10243" max="10243" width="9.125" style="21" bestFit="1" customWidth="1"/>
    <col min="10244" max="10244" width="11.375" style="21" customWidth="1"/>
    <col min="10245" max="10245" width="11" style="21" bestFit="1" customWidth="1"/>
    <col min="10246" max="10246" width="9.875" style="21" bestFit="1" customWidth="1"/>
    <col min="10247" max="10247" width="27.125" style="21" bestFit="1" customWidth="1"/>
    <col min="10248" max="10248" width="1.5" style="21" customWidth="1"/>
    <col min="10249" max="10496" width="9" style="21"/>
    <col min="10497" max="10497" width="14.5" style="21" customWidth="1"/>
    <col min="10498" max="10498" width="9.875" style="21" bestFit="1" customWidth="1"/>
    <col min="10499" max="10499" width="9.125" style="21" bestFit="1" customWidth="1"/>
    <col min="10500" max="10500" width="11.375" style="21" customWidth="1"/>
    <col min="10501" max="10501" width="11" style="21" bestFit="1" customWidth="1"/>
    <col min="10502" max="10502" width="9.875" style="21" bestFit="1" customWidth="1"/>
    <col min="10503" max="10503" width="27.125" style="21" bestFit="1" customWidth="1"/>
    <col min="10504" max="10504" width="1.5" style="21" customWidth="1"/>
    <col min="10505" max="10752" width="9" style="21"/>
    <col min="10753" max="10753" width="14.5" style="21" customWidth="1"/>
    <col min="10754" max="10754" width="9.875" style="21" bestFit="1" customWidth="1"/>
    <col min="10755" max="10755" width="9.125" style="21" bestFit="1" customWidth="1"/>
    <col min="10756" max="10756" width="11.375" style="21" customWidth="1"/>
    <col min="10757" max="10757" width="11" style="21" bestFit="1" customWidth="1"/>
    <col min="10758" max="10758" width="9.875" style="21" bestFit="1" customWidth="1"/>
    <col min="10759" max="10759" width="27.125" style="21" bestFit="1" customWidth="1"/>
    <col min="10760" max="10760" width="1.5" style="21" customWidth="1"/>
    <col min="10761" max="11008" width="9" style="21"/>
    <col min="11009" max="11009" width="14.5" style="21" customWidth="1"/>
    <col min="11010" max="11010" width="9.875" style="21" bestFit="1" customWidth="1"/>
    <col min="11011" max="11011" width="9.125" style="21" bestFit="1" customWidth="1"/>
    <col min="11012" max="11012" width="11.375" style="21" customWidth="1"/>
    <col min="11013" max="11013" width="11" style="21" bestFit="1" customWidth="1"/>
    <col min="11014" max="11014" width="9.875" style="21" bestFit="1" customWidth="1"/>
    <col min="11015" max="11015" width="27.125" style="21" bestFit="1" customWidth="1"/>
    <col min="11016" max="11016" width="1.5" style="21" customWidth="1"/>
    <col min="11017" max="11264" width="9" style="21"/>
    <col min="11265" max="11265" width="14.5" style="21" customWidth="1"/>
    <col min="11266" max="11266" width="9.875" style="21" bestFit="1" customWidth="1"/>
    <col min="11267" max="11267" width="9.125" style="21" bestFit="1" customWidth="1"/>
    <col min="11268" max="11268" width="11.375" style="21" customWidth="1"/>
    <col min="11269" max="11269" width="11" style="21" bestFit="1" customWidth="1"/>
    <col min="11270" max="11270" width="9.875" style="21" bestFit="1" customWidth="1"/>
    <col min="11271" max="11271" width="27.125" style="21" bestFit="1" customWidth="1"/>
    <col min="11272" max="11272" width="1.5" style="21" customWidth="1"/>
    <col min="11273" max="11520" width="9" style="21"/>
    <col min="11521" max="11521" width="14.5" style="21" customWidth="1"/>
    <col min="11522" max="11522" width="9.875" style="21" bestFit="1" customWidth="1"/>
    <col min="11523" max="11523" width="9.125" style="21" bestFit="1" customWidth="1"/>
    <col min="11524" max="11524" width="11.375" style="21" customWidth="1"/>
    <col min="11525" max="11525" width="11" style="21" bestFit="1" customWidth="1"/>
    <col min="11526" max="11526" width="9.875" style="21" bestFit="1" customWidth="1"/>
    <col min="11527" max="11527" width="27.125" style="21" bestFit="1" customWidth="1"/>
    <col min="11528" max="11528" width="1.5" style="21" customWidth="1"/>
    <col min="11529" max="11776" width="9" style="21"/>
    <col min="11777" max="11777" width="14.5" style="21" customWidth="1"/>
    <col min="11778" max="11778" width="9.875" style="21" bestFit="1" customWidth="1"/>
    <col min="11779" max="11779" width="9.125" style="21" bestFit="1" customWidth="1"/>
    <col min="11780" max="11780" width="11.375" style="21" customWidth="1"/>
    <col min="11781" max="11781" width="11" style="21" bestFit="1" customWidth="1"/>
    <col min="11782" max="11782" width="9.875" style="21" bestFit="1" customWidth="1"/>
    <col min="11783" max="11783" width="27.125" style="21" bestFit="1" customWidth="1"/>
    <col min="11784" max="11784" width="1.5" style="21" customWidth="1"/>
    <col min="11785" max="12032" width="9" style="21"/>
    <col min="12033" max="12033" width="14.5" style="21" customWidth="1"/>
    <col min="12034" max="12034" width="9.875" style="21" bestFit="1" customWidth="1"/>
    <col min="12035" max="12035" width="9.125" style="21" bestFit="1" customWidth="1"/>
    <col min="12036" max="12036" width="11.375" style="21" customWidth="1"/>
    <col min="12037" max="12037" width="11" style="21" bestFit="1" customWidth="1"/>
    <col min="12038" max="12038" width="9.875" style="21" bestFit="1" customWidth="1"/>
    <col min="12039" max="12039" width="27.125" style="21" bestFit="1" customWidth="1"/>
    <col min="12040" max="12040" width="1.5" style="21" customWidth="1"/>
    <col min="12041" max="12288" width="9" style="21"/>
    <col min="12289" max="12289" width="14.5" style="21" customWidth="1"/>
    <col min="12290" max="12290" width="9.875" style="21" bestFit="1" customWidth="1"/>
    <col min="12291" max="12291" width="9.125" style="21" bestFit="1" customWidth="1"/>
    <col min="12292" max="12292" width="11.375" style="21" customWidth="1"/>
    <col min="12293" max="12293" width="11" style="21" bestFit="1" customWidth="1"/>
    <col min="12294" max="12294" width="9.875" style="21" bestFit="1" customWidth="1"/>
    <col min="12295" max="12295" width="27.125" style="21" bestFit="1" customWidth="1"/>
    <col min="12296" max="12296" width="1.5" style="21" customWidth="1"/>
    <col min="12297" max="12544" width="9" style="21"/>
    <col min="12545" max="12545" width="14.5" style="21" customWidth="1"/>
    <col min="12546" max="12546" width="9.875" style="21" bestFit="1" customWidth="1"/>
    <col min="12547" max="12547" width="9.125" style="21" bestFit="1" customWidth="1"/>
    <col min="12548" max="12548" width="11.375" style="21" customWidth="1"/>
    <col min="12549" max="12549" width="11" style="21" bestFit="1" customWidth="1"/>
    <col min="12550" max="12550" width="9.875" style="21" bestFit="1" customWidth="1"/>
    <col min="12551" max="12551" width="27.125" style="21" bestFit="1" customWidth="1"/>
    <col min="12552" max="12552" width="1.5" style="21" customWidth="1"/>
    <col min="12553" max="12800" width="9" style="21"/>
    <col min="12801" max="12801" width="14.5" style="21" customWidth="1"/>
    <col min="12802" max="12802" width="9.875" style="21" bestFit="1" customWidth="1"/>
    <col min="12803" max="12803" width="9.125" style="21" bestFit="1" customWidth="1"/>
    <col min="12804" max="12804" width="11.375" style="21" customWidth="1"/>
    <col min="12805" max="12805" width="11" style="21" bestFit="1" customWidth="1"/>
    <col min="12806" max="12806" width="9.875" style="21" bestFit="1" customWidth="1"/>
    <col min="12807" max="12807" width="27.125" style="21" bestFit="1" customWidth="1"/>
    <col min="12808" max="12808" width="1.5" style="21" customWidth="1"/>
    <col min="12809" max="13056" width="9" style="21"/>
    <col min="13057" max="13057" width="14.5" style="21" customWidth="1"/>
    <col min="13058" max="13058" width="9.875" style="21" bestFit="1" customWidth="1"/>
    <col min="13059" max="13059" width="9.125" style="21" bestFit="1" customWidth="1"/>
    <col min="13060" max="13060" width="11.375" style="21" customWidth="1"/>
    <col min="13061" max="13061" width="11" style="21" bestFit="1" customWidth="1"/>
    <col min="13062" max="13062" width="9.875" style="21" bestFit="1" customWidth="1"/>
    <col min="13063" max="13063" width="27.125" style="21" bestFit="1" customWidth="1"/>
    <col min="13064" max="13064" width="1.5" style="21" customWidth="1"/>
    <col min="13065" max="13312" width="9" style="21"/>
    <col min="13313" max="13313" width="14.5" style="21" customWidth="1"/>
    <col min="13314" max="13314" width="9.875" style="21" bestFit="1" customWidth="1"/>
    <col min="13315" max="13315" width="9.125" style="21" bestFit="1" customWidth="1"/>
    <col min="13316" max="13316" width="11.375" style="21" customWidth="1"/>
    <col min="13317" max="13317" width="11" style="21" bestFit="1" customWidth="1"/>
    <col min="13318" max="13318" width="9.875" style="21" bestFit="1" customWidth="1"/>
    <col min="13319" max="13319" width="27.125" style="21" bestFit="1" customWidth="1"/>
    <col min="13320" max="13320" width="1.5" style="21" customWidth="1"/>
    <col min="13321" max="13568" width="9" style="21"/>
    <col min="13569" max="13569" width="14.5" style="21" customWidth="1"/>
    <col min="13570" max="13570" width="9.875" style="21" bestFit="1" customWidth="1"/>
    <col min="13571" max="13571" width="9.125" style="21" bestFit="1" customWidth="1"/>
    <col min="13572" max="13572" width="11.375" style="21" customWidth="1"/>
    <col min="13573" max="13573" width="11" style="21" bestFit="1" customWidth="1"/>
    <col min="13574" max="13574" width="9.875" style="21" bestFit="1" customWidth="1"/>
    <col min="13575" max="13575" width="27.125" style="21" bestFit="1" customWidth="1"/>
    <col min="13576" max="13576" width="1.5" style="21" customWidth="1"/>
    <col min="13577" max="13824" width="9" style="21"/>
    <col min="13825" max="13825" width="14.5" style="21" customWidth="1"/>
    <col min="13826" max="13826" width="9.875" style="21" bestFit="1" customWidth="1"/>
    <col min="13827" max="13827" width="9.125" style="21" bestFit="1" customWidth="1"/>
    <col min="13828" max="13828" width="11.375" style="21" customWidth="1"/>
    <col min="13829" max="13829" width="11" style="21" bestFit="1" customWidth="1"/>
    <col min="13830" max="13830" width="9.875" style="21" bestFit="1" customWidth="1"/>
    <col min="13831" max="13831" width="27.125" style="21" bestFit="1" customWidth="1"/>
    <col min="13832" max="13832" width="1.5" style="21" customWidth="1"/>
    <col min="13833" max="14080" width="9" style="21"/>
    <col min="14081" max="14081" width="14.5" style="21" customWidth="1"/>
    <col min="14082" max="14082" width="9.875" style="21" bestFit="1" customWidth="1"/>
    <col min="14083" max="14083" width="9.125" style="21" bestFit="1" customWidth="1"/>
    <col min="14084" max="14084" width="11.375" style="21" customWidth="1"/>
    <col min="14085" max="14085" width="11" style="21" bestFit="1" customWidth="1"/>
    <col min="14086" max="14086" width="9.875" style="21" bestFit="1" customWidth="1"/>
    <col min="14087" max="14087" width="27.125" style="21" bestFit="1" customWidth="1"/>
    <col min="14088" max="14088" width="1.5" style="21" customWidth="1"/>
    <col min="14089" max="14336" width="9" style="21"/>
    <col min="14337" max="14337" width="14.5" style="21" customWidth="1"/>
    <col min="14338" max="14338" width="9.875" style="21" bestFit="1" customWidth="1"/>
    <col min="14339" max="14339" width="9.125" style="21" bestFit="1" customWidth="1"/>
    <col min="14340" max="14340" width="11.375" style="21" customWidth="1"/>
    <col min="14341" max="14341" width="11" style="21" bestFit="1" customWidth="1"/>
    <col min="14342" max="14342" width="9.875" style="21" bestFit="1" customWidth="1"/>
    <col min="14343" max="14343" width="27.125" style="21" bestFit="1" customWidth="1"/>
    <col min="14344" max="14344" width="1.5" style="21" customWidth="1"/>
    <col min="14345" max="14592" width="9" style="21"/>
    <col min="14593" max="14593" width="14.5" style="21" customWidth="1"/>
    <col min="14594" max="14594" width="9.875" style="21" bestFit="1" customWidth="1"/>
    <col min="14595" max="14595" width="9.125" style="21" bestFit="1" customWidth="1"/>
    <col min="14596" max="14596" width="11.375" style="21" customWidth="1"/>
    <col min="14597" max="14597" width="11" style="21" bestFit="1" customWidth="1"/>
    <col min="14598" max="14598" width="9.875" style="21" bestFit="1" customWidth="1"/>
    <col min="14599" max="14599" width="27.125" style="21" bestFit="1" customWidth="1"/>
    <col min="14600" max="14600" width="1.5" style="21" customWidth="1"/>
    <col min="14601" max="14848" width="9" style="21"/>
    <col min="14849" max="14849" width="14.5" style="21" customWidth="1"/>
    <col min="14850" max="14850" width="9.875" style="21" bestFit="1" customWidth="1"/>
    <col min="14851" max="14851" width="9.125" style="21" bestFit="1" customWidth="1"/>
    <col min="14852" max="14852" width="11.375" style="21" customWidth="1"/>
    <col min="14853" max="14853" width="11" style="21" bestFit="1" customWidth="1"/>
    <col min="14854" max="14854" width="9.875" style="21" bestFit="1" customWidth="1"/>
    <col min="14855" max="14855" width="27.125" style="21" bestFit="1" customWidth="1"/>
    <col min="14856" max="14856" width="1.5" style="21" customWidth="1"/>
    <col min="14857" max="15104" width="9" style="21"/>
    <col min="15105" max="15105" width="14.5" style="21" customWidth="1"/>
    <col min="15106" max="15106" width="9.875" style="21" bestFit="1" customWidth="1"/>
    <col min="15107" max="15107" width="9.125" style="21" bestFit="1" customWidth="1"/>
    <col min="15108" max="15108" width="11.375" style="21" customWidth="1"/>
    <col min="15109" max="15109" width="11" style="21" bestFit="1" customWidth="1"/>
    <col min="15110" max="15110" width="9.875" style="21" bestFit="1" customWidth="1"/>
    <col min="15111" max="15111" width="27.125" style="21" bestFit="1" customWidth="1"/>
    <col min="15112" max="15112" width="1.5" style="21" customWidth="1"/>
    <col min="15113" max="15360" width="9" style="21"/>
    <col min="15361" max="15361" width="14.5" style="21" customWidth="1"/>
    <col min="15362" max="15362" width="9.875" style="21" bestFit="1" customWidth="1"/>
    <col min="15363" max="15363" width="9.125" style="21" bestFit="1" customWidth="1"/>
    <col min="15364" max="15364" width="11.375" style="21" customWidth="1"/>
    <col min="15365" max="15365" width="11" style="21" bestFit="1" customWidth="1"/>
    <col min="15366" max="15366" width="9.875" style="21" bestFit="1" customWidth="1"/>
    <col min="15367" max="15367" width="27.125" style="21" bestFit="1" customWidth="1"/>
    <col min="15368" max="15368" width="1.5" style="21" customWidth="1"/>
    <col min="15369" max="15616" width="9" style="21"/>
    <col min="15617" max="15617" width="14.5" style="21" customWidth="1"/>
    <col min="15618" max="15618" width="9.875" style="21" bestFit="1" customWidth="1"/>
    <col min="15619" max="15619" width="9.125" style="21" bestFit="1" customWidth="1"/>
    <col min="15620" max="15620" width="11.375" style="21" customWidth="1"/>
    <col min="15621" max="15621" width="11" style="21" bestFit="1" customWidth="1"/>
    <col min="15622" max="15622" width="9.875" style="21" bestFit="1" customWidth="1"/>
    <col min="15623" max="15623" width="27.125" style="21" bestFit="1" customWidth="1"/>
    <col min="15624" max="15624" width="1.5" style="21" customWidth="1"/>
    <col min="15625" max="15872" width="9" style="21"/>
    <col min="15873" max="15873" width="14.5" style="21" customWidth="1"/>
    <col min="15874" max="15874" width="9.875" style="21" bestFit="1" customWidth="1"/>
    <col min="15875" max="15875" width="9.125" style="21" bestFit="1" customWidth="1"/>
    <col min="15876" max="15876" width="11.375" style="21" customWidth="1"/>
    <col min="15877" max="15877" width="11" style="21" bestFit="1" customWidth="1"/>
    <col min="15878" max="15878" width="9.875" style="21" bestFit="1" customWidth="1"/>
    <col min="15879" max="15879" width="27.125" style="21" bestFit="1" customWidth="1"/>
    <col min="15880" max="15880" width="1.5" style="21" customWidth="1"/>
    <col min="15881" max="16128" width="9" style="21"/>
    <col min="16129" max="16129" width="14.5" style="21" customWidth="1"/>
    <col min="16130" max="16130" width="9.875" style="21" bestFit="1" customWidth="1"/>
    <col min="16131" max="16131" width="9.125" style="21" bestFit="1" customWidth="1"/>
    <col min="16132" max="16132" width="11.375" style="21" customWidth="1"/>
    <col min="16133" max="16133" width="11" style="21" bestFit="1" customWidth="1"/>
    <col min="16134" max="16134" width="9.875" style="21" bestFit="1" customWidth="1"/>
    <col min="16135" max="16135" width="27.125" style="21" bestFit="1" customWidth="1"/>
    <col min="16136" max="16136" width="1.5" style="21" customWidth="1"/>
    <col min="16137" max="16384" width="9" style="21"/>
  </cols>
  <sheetData>
    <row r="1" spans="1:10" ht="22.5" customHeight="1">
      <c r="A1" s="26" t="s">
        <v>77</v>
      </c>
      <c r="B1" s="26"/>
      <c r="C1" s="53" t="s">
        <v>18</v>
      </c>
      <c r="D1" s="26"/>
      <c r="E1" s="26"/>
      <c r="F1" s="26"/>
      <c r="G1" s="26"/>
      <c r="I1" s="29" t="s">
        <v>43</v>
      </c>
    </row>
    <row r="2" spans="1:10" ht="9" customHeight="1">
      <c r="A2" s="26"/>
      <c r="B2" s="26"/>
      <c r="C2" s="26"/>
      <c r="D2" s="26"/>
      <c r="E2" s="26"/>
      <c r="F2" s="26"/>
      <c r="G2" s="26"/>
    </row>
    <row r="3" spans="1:10">
      <c r="A3" s="26" t="str">
        <f>'見積書（計算式あり）'!A8</f>
        <v>件名：物品購入（燃料類の単価契約、中信森林管理署外1）</v>
      </c>
      <c r="B3" s="26"/>
      <c r="C3" s="26"/>
      <c r="D3" s="26"/>
      <c r="E3" s="26"/>
      <c r="F3" s="26"/>
      <c r="G3" s="26"/>
    </row>
    <row r="4" spans="1:10">
      <c r="A4" s="26"/>
      <c r="B4" s="26"/>
      <c r="C4" s="26"/>
      <c r="D4" s="26"/>
      <c r="E4" s="26"/>
      <c r="F4" s="26"/>
      <c r="G4" s="26"/>
    </row>
    <row r="5" spans="1:10">
      <c r="A5" s="26" t="s">
        <v>78</v>
      </c>
      <c r="B5" s="26"/>
      <c r="C5" s="26"/>
      <c r="D5" s="26"/>
      <c r="E5" s="26"/>
      <c r="F5" s="26"/>
      <c r="G5" s="26"/>
    </row>
    <row r="6" spans="1:10" ht="49.5" customHeight="1">
      <c r="A6" s="54" t="s">
        <v>19</v>
      </c>
      <c r="B6" s="54" t="s">
        <v>20</v>
      </c>
      <c r="C6" s="55" t="s">
        <v>21</v>
      </c>
      <c r="D6" s="55" t="s">
        <v>22</v>
      </c>
      <c r="E6" s="56" t="s">
        <v>23</v>
      </c>
      <c r="F6" s="55" t="s">
        <v>24</v>
      </c>
      <c r="G6" s="54" t="s">
        <v>25</v>
      </c>
      <c r="J6" s="22"/>
    </row>
    <row r="7" spans="1:10" ht="17.25" customHeight="1">
      <c r="A7" s="57" t="s">
        <v>26</v>
      </c>
      <c r="B7" s="57" t="s">
        <v>27</v>
      </c>
      <c r="C7" s="58">
        <f>'見積書（計算式あり）'!$C$11</f>
        <v>6000</v>
      </c>
      <c r="D7" s="59">
        <f>ROUNDDOWN(E7*1.1,1)</f>
        <v>0</v>
      </c>
      <c r="E7" s="60"/>
      <c r="F7" s="58">
        <f>C7*E7</f>
        <v>0</v>
      </c>
      <c r="G7" s="57"/>
    </row>
    <row r="8" spans="1:10" ht="17.25" customHeight="1">
      <c r="A8" s="61" t="s">
        <v>28</v>
      </c>
      <c r="B8" s="61" t="s">
        <v>29</v>
      </c>
      <c r="C8" s="62">
        <f>'見積書（計算式あり）'!$C$12</f>
        <v>4000</v>
      </c>
      <c r="D8" s="63">
        <f>ROUNDDOWN(E8*1.1,1)</f>
        <v>0</v>
      </c>
      <c r="E8" s="64"/>
      <c r="F8" s="62">
        <f>C8*E8</f>
        <v>0</v>
      </c>
      <c r="G8" s="61" t="s">
        <v>30</v>
      </c>
    </row>
    <row r="9" spans="1:10" ht="17.25" customHeight="1" thickBot="1">
      <c r="A9" s="65"/>
      <c r="B9" s="65"/>
      <c r="C9" s="66"/>
      <c r="D9" s="66"/>
      <c r="E9" s="66"/>
      <c r="F9" s="67"/>
      <c r="G9" s="65"/>
    </row>
    <row r="10" spans="1:10" ht="17.25" customHeight="1" thickBot="1">
      <c r="A10" s="127" t="s">
        <v>31</v>
      </c>
      <c r="B10" s="128"/>
      <c r="C10" s="128"/>
      <c r="D10" s="128"/>
      <c r="E10" s="128"/>
      <c r="F10" s="68">
        <f>SUM(F7:F9)</f>
        <v>0</v>
      </c>
      <c r="G10" s="69" t="s">
        <v>79</v>
      </c>
    </row>
    <row r="11" spans="1:10">
      <c r="A11" s="26"/>
      <c r="B11" s="26"/>
      <c r="C11" s="26"/>
      <c r="D11" s="26"/>
      <c r="E11" s="26"/>
      <c r="F11" s="26"/>
      <c r="G11" s="26"/>
    </row>
    <row r="12" spans="1:10">
      <c r="A12" s="26"/>
      <c r="B12" s="26"/>
      <c r="C12" s="26"/>
      <c r="D12" s="26"/>
      <c r="E12" s="26"/>
      <c r="F12" s="26"/>
      <c r="G12" s="26"/>
    </row>
    <row r="13" spans="1:10">
      <c r="A13" s="26"/>
      <c r="B13" s="26"/>
      <c r="C13" s="26"/>
      <c r="D13" s="26"/>
      <c r="E13" s="26"/>
      <c r="F13" s="26"/>
      <c r="G13" s="26"/>
    </row>
    <row r="14" spans="1:10">
      <c r="A14" s="26" t="s">
        <v>42</v>
      </c>
      <c r="B14" s="26"/>
      <c r="C14" s="26"/>
      <c r="D14" s="26"/>
      <c r="E14" s="26"/>
      <c r="F14" s="26"/>
      <c r="G14" s="26"/>
    </row>
    <row r="15" spans="1:10" ht="40.5" customHeight="1">
      <c r="A15" s="54" t="s">
        <v>19</v>
      </c>
      <c r="B15" s="54" t="s">
        <v>20</v>
      </c>
      <c r="C15" s="55" t="s">
        <v>32</v>
      </c>
      <c r="D15" s="55" t="s">
        <v>22</v>
      </c>
      <c r="E15" s="55" t="s">
        <v>33</v>
      </c>
      <c r="F15" s="55" t="s">
        <v>34</v>
      </c>
      <c r="G15" s="54" t="s">
        <v>25</v>
      </c>
    </row>
    <row r="16" spans="1:10" ht="15" customHeight="1">
      <c r="A16" s="57" t="s">
        <v>26</v>
      </c>
      <c r="B16" s="57" t="s">
        <v>27</v>
      </c>
      <c r="C16" s="58">
        <f t="shared" ref="C16:D17" si="0">C7</f>
        <v>6000</v>
      </c>
      <c r="D16" s="23">
        <f t="shared" si="0"/>
        <v>0</v>
      </c>
      <c r="E16" s="58">
        <f>E7</f>
        <v>0</v>
      </c>
      <c r="F16" s="58">
        <f>C16*E16</f>
        <v>0</v>
      </c>
      <c r="G16" s="57"/>
    </row>
    <row r="17" spans="1:7" ht="15" customHeight="1">
      <c r="A17" s="61" t="s">
        <v>28</v>
      </c>
      <c r="B17" s="61" t="s">
        <v>29</v>
      </c>
      <c r="C17" s="62">
        <f t="shared" si="0"/>
        <v>4000</v>
      </c>
      <c r="D17" s="24">
        <f t="shared" si="0"/>
        <v>0</v>
      </c>
      <c r="E17" s="62">
        <f>E8</f>
        <v>0</v>
      </c>
      <c r="F17" s="62">
        <f>C17*E17</f>
        <v>0</v>
      </c>
      <c r="G17" s="61"/>
    </row>
    <row r="18" spans="1:7" ht="15" customHeight="1">
      <c r="A18" s="65"/>
      <c r="B18" s="65"/>
      <c r="C18" s="66"/>
      <c r="D18" s="66"/>
      <c r="E18" s="66"/>
      <c r="F18" s="66"/>
      <c r="G18" s="65"/>
    </row>
    <row r="19" spans="1:7" ht="15" customHeight="1" thickBot="1">
      <c r="A19" s="129" t="s">
        <v>35</v>
      </c>
      <c r="B19" s="130"/>
      <c r="C19" s="130"/>
      <c r="D19" s="130"/>
      <c r="E19" s="131"/>
      <c r="F19" s="70">
        <f>SUM(F16:F18)</f>
        <v>0</v>
      </c>
      <c r="G19" s="71"/>
    </row>
    <row r="20" spans="1:7" ht="15" customHeight="1" thickBot="1">
      <c r="A20" s="132" t="s">
        <v>36</v>
      </c>
      <c r="B20" s="133"/>
      <c r="C20" s="133"/>
      <c r="D20" s="133"/>
      <c r="E20" s="133"/>
      <c r="F20" s="68">
        <f>ROUNDDOWN(F19*0.1,0)</f>
        <v>0</v>
      </c>
      <c r="G20" s="72" t="s">
        <v>37</v>
      </c>
    </row>
    <row r="21" spans="1:7">
      <c r="A21" s="26"/>
      <c r="B21" s="26"/>
      <c r="C21" s="26"/>
      <c r="D21" s="26"/>
      <c r="E21" s="26"/>
      <c r="F21" s="26"/>
      <c r="G21" s="26"/>
    </row>
    <row r="22" spans="1:7" ht="18.75" customHeight="1" thickBot="1">
      <c r="A22" s="73" t="s">
        <v>38</v>
      </c>
      <c r="B22" s="26"/>
      <c r="C22" s="26"/>
      <c r="D22" s="26"/>
      <c r="E22" s="26"/>
      <c r="F22" s="26"/>
      <c r="G22" s="26"/>
    </row>
    <row r="23" spans="1:7" ht="23.25" customHeight="1" thickBot="1">
      <c r="A23" s="74" t="s">
        <v>39</v>
      </c>
      <c r="B23" s="75">
        <f>$F$10</f>
        <v>0</v>
      </c>
      <c r="C23" s="25" t="s">
        <v>79</v>
      </c>
      <c r="D23" s="26"/>
      <c r="E23" s="26"/>
      <c r="F23" s="26"/>
      <c r="G23" s="26"/>
    </row>
    <row r="24" spans="1:7" ht="23.25" customHeight="1">
      <c r="A24" s="76" t="s">
        <v>36</v>
      </c>
      <c r="B24" s="77">
        <f>$F$20</f>
        <v>0</v>
      </c>
      <c r="C24" s="26"/>
      <c r="D24" s="26"/>
      <c r="E24" s="26"/>
      <c r="F24" s="26"/>
      <c r="G24" s="26"/>
    </row>
    <row r="25" spans="1:7" ht="23.25" customHeight="1">
      <c r="A25" s="78" t="s">
        <v>40</v>
      </c>
      <c r="B25" s="79">
        <f>SUM(B23:B24)</f>
        <v>0</v>
      </c>
      <c r="C25" s="25" t="s">
        <v>41</v>
      </c>
      <c r="D25" s="26"/>
      <c r="E25" s="26"/>
      <c r="F25" s="26"/>
      <c r="G25" s="26"/>
    </row>
    <row r="26" spans="1:7">
      <c r="A26" s="27"/>
      <c r="B26" s="28"/>
    </row>
    <row r="27" spans="1:7">
      <c r="A27" s="20" t="s">
        <v>70</v>
      </c>
      <c r="B27" s="19"/>
      <c r="C27" s="19"/>
      <c r="D27" s="19"/>
      <c r="E27" s="19"/>
      <c r="F27" s="19"/>
      <c r="G27" s="19"/>
    </row>
    <row r="28" spans="1:7">
      <c r="A28" s="20" t="s">
        <v>71</v>
      </c>
      <c r="B28" s="19"/>
      <c r="C28" s="19"/>
      <c r="D28" s="19"/>
      <c r="E28" s="19"/>
      <c r="F28" s="19"/>
      <c r="G28" s="19"/>
    </row>
    <row r="29" spans="1:7">
      <c r="A29" s="27"/>
      <c r="B29" s="28"/>
    </row>
    <row r="30" spans="1:7">
      <c r="A30" s="27"/>
      <c r="B30" s="28"/>
    </row>
    <row r="31" spans="1:7">
      <c r="A31" s="27"/>
      <c r="B31" s="28"/>
    </row>
    <row r="32" spans="1:7">
      <c r="A32" s="27"/>
      <c r="B32" s="28"/>
    </row>
    <row r="33" spans="1:2">
      <c r="A33" s="27"/>
      <c r="B33" s="28"/>
    </row>
    <row r="34" spans="1:2">
      <c r="A34" s="27"/>
      <c r="B34" s="28"/>
    </row>
    <row r="35" spans="1:2">
      <c r="A35" s="27"/>
      <c r="B35" s="28"/>
    </row>
    <row r="36" spans="1:2">
      <c r="A36" s="27"/>
      <c r="B36" s="28"/>
    </row>
    <row r="37" spans="1:2">
      <c r="A37" s="27"/>
      <c r="B37" s="28"/>
    </row>
    <row r="38" spans="1:2">
      <c r="A38" s="27"/>
      <c r="B38" s="28"/>
    </row>
    <row r="39" spans="1:2">
      <c r="A39" s="27"/>
      <c r="B39" s="28"/>
    </row>
    <row r="40" spans="1:2">
      <c r="A40" s="27"/>
      <c r="B40" s="28"/>
    </row>
  </sheetData>
  <mergeCells count="3">
    <mergeCell ref="A10:E10"/>
    <mergeCell ref="A19:E19"/>
    <mergeCell ref="A20:E20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blackAndWhite="1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BDD13-796E-477D-86DC-0B636624352D}">
  <dimension ref="A1:J8"/>
  <sheetViews>
    <sheetView view="pageBreakPreview" zoomScaleNormal="100" zoomScaleSheetLayoutView="100" workbookViewId="0">
      <selection activeCell="K9" sqref="K9"/>
    </sheetView>
  </sheetViews>
  <sheetFormatPr defaultColWidth="9" defaultRowHeight="13.5"/>
  <cols>
    <col min="1" max="1" width="17.875" style="18" bestFit="1" customWidth="1"/>
    <col min="2" max="2" width="13" style="18" bestFit="1" customWidth="1"/>
    <col min="3" max="3" width="26.5" style="18" customWidth="1"/>
    <col min="4" max="4" width="20.375" style="18" customWidth="1"/>
    <col min="5" max="5" width="22.75" style="18" customWidth="1"/>
    <col min="6" max="6" width="18.625" style="18" customWidth="1"/>
    <col min="7" max="16384" width="9" style="18"/>
  </cols>
  <sheetData>
    <row r="1" spans="1:10" ht="19.5" customHeight="1">
      <c r="A1" s="18" t="s">
        <v>61</v>
      </c>
    </row>
    <row r="2" spans="1:10" ht="30.75" customHeight="1">
      <c r="A2" s="134" t="s">
        <v>62</v>
      </c>
      <c r="B2" s="134"/>
      <c r="C2" s="134"/>
      <c r="D2" s="134"/>
      <c r="E2" s="134"/>
      <c r="F2" s="134"/>
    </row>
    <row r="4" spans="1:10" ht="17.25" customHeight="1">
      <c r="A4" s="18" t="s">
        <v>63</v>
      </c>
    </row>
    <row r="5" spans="1:10" ht="54" customHeight="1">
      <c r="A5" s="135" t="s">
        <v>64</v>
      </c>
      <c r="B5" s="137" t="s">
        <v>65</v>
      </c>
      <c r="C5" s="137" t="s">
        <v>80</v>
      </c>
      <c r="D5" s="139" t="s">
        <v>66</v>
      </c>
      <c r="E5" s="140"/>
      <c r="F5" s="137" t="s">
        <v>81</v>
      </c>
      <c r="G5" s="48"/>
      <c r="H5" s="48"/>
      <c r="I5" s="48"/>
      <c r="J5" s="48"/>
    </row>
    <row r="6" spans="1:10" ht="30.75" customHeight="1">
      <c r="A6" s="136"/>
      <c r="B6" s="138"/>
      <c r="C6" s="138"/>
      <c r="D6" s="30" t="s">
        <v>67</v>
      </c>
      <c r="E6" s="30" t="s">
        <v>68</v>
      </c>
      <c r="F6" s="138"/>
      <c r="G6" s="48"/>
      <c r="H6" s="48"/>
      <c r="I6" s="48"/>
      <c r="J6" s="48"/>
    </row>
    <row r="7" spans="1:10" ht="40.15" customHeight="1">
      <c r="A7" s="49" t="s">
        <v>69</v>
      </c>
      <c r="B7" s="50">
        <v>6000</v>
      </c>
      <c r="C7" s="51">
        <v>162.19999999999999</v>
      </c>
      <c r="D7" s="80">
        <f>'見積金額計算書（計算式あり）'!E7</f>
        <v>0</v>
      </c>
      <c r="E7" s="81">
        <f>'見積金額計算書（計算式あり）'!D7</f>
        <v>0</v>
      </c>
      <c r="F7" s="81">
        <f>E7-C7</f>
        <v>-162.19999999999999</v>
      </c>
    </row>
    <row r="8" spans="1:10" ht="40.15" customHeight="1">
      <c r="A8" s="49" t="s">
        <v>6</v>
      </c>
      <c r="B8" s="50">
        <v>4000</v>
      </c>
      <c r="C8" s="51">
        <v>131.19999999999999</v>
      </c>
      <c r="D8" s="80">
        <f>'見積金額計算書（計算式あり）'!E8</f>
        <v>0</v>
      </c>
      <c r="E8" s="81">
        <f>'見積金額計算書（計算式あり）'!D8</f>
        <v>0</v>
      </c>
      <c r="F8" s="81">
        <f>E8-C8</f>
        <v>-131.19999999999999</v>
      </c>
    </row>
  </sheetData>
  <mergeCells count="6">
    <mergeCell ref="A2:F2"/>
    <mergeCell ref="A5:A6"/>
    <mergeCell ref="B5:B6"/>
    <mergeCell ref="C5:C6"/>
    <mergeCell ref="D5:E5"/>
    <mergeCell ref="F5:F6"/>
  </mergeCells>
  <phoneticPr fontId="3"/>
  <pageMargins left="0.7" right="0.7" top="0.75" bottom="0.75" header="0.3" footer="0.3"/>
  <pageSetup paperSize="9" scale="68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9F14C-01D4-467F-A646-4713AD4B5D7B}">
  <dimension ref="A3:N42"/>
  <sheetViews>
    <sheetView view="pageBreakPreview" topLeftCell="A14" zoomScaleNormal="100" zoomScaleSheetLayoutView="100" workbookViewId="0">
      <selection activeCell="C23" sqref="C23"/>
    </sheetView>
  </sheetViews>
  <sheetFormatPr defaultColWidth="9" defaultRowHeight="20.25" customHeight="1"/>
  <cols>
    <col min="1" max="1" width="4.25" style="82" customWidth="1"/>
    <col min="2" max="2" width="5.5" style="82" customWidth="1"/>
    <col min="3" max="4" width="4.125" style="82" customWidth="1"/>
    <col min="5" max="5" width="3.375" style="82" customWidth="1"/>
    <col min="6" max="12" width="9" style="82"/>
    <col min="13" max="13" width="3.375" style="82" customWidth="1"/>
    <col min="14" max="14" width="12.125" style="82" customWidth="1"/>
    <col min="15" max="256" width="9" style="82"/>
    <col min="257" max="257" width="4.25" style="82" customWidth="1"/>
    <col min="258" max="258" width="5.5" style="82" customWidth="1"/>
    <col min="259" max="260" width="4.125" style="82" customWidth="1"/>
    <col min="261" max="261" width="3.375" style="82" customWidth="1"/>
    <col min="262" max="268" width="9" style="82"/>
    <col min="269" max="269" width="3.375" style="82" customWidth="1"/>
    <col min="270" max="270" width="12.125" style="82" customWidth="1"/>
    <col min="271" max="512" width="9" style="82"/>
    <col min="513" max="513" width="4.25" style="82" customWidth="1"/>
    <col min="514" max="514" width="5.5" style="82" customWidth="1"/>
    <col min="515" max="516" width="4.125" style="82" customWidth="1"/>
    <col min="517" max="517" width="3.375" style="82" customWidth="1"/>
    <col min="518" max="524" width="9" style="82"/>
    <col min="525" max="525" width="3.375" style="82" customWidth="1"/>
    <col min="526" max="526" width="12.125" style="82" customWidth="1"/>
    <col min="527" max="768" width="9" style="82"/>
    <col min="769" max="769" width="4.25" style="82" customWidth="1"/>
    <col min="770" max="770" width="5.5" style="82" customWidth="1"/>
    <col min="771" max="772" width="4.125" style="82" customWidth="1"/>
    <col min="773" max="773" width="3.375" style="82" customWidth="1"/>
    <col min="774" max="780" width="9" style="82"/>
    <col min="781" max="781" width="3.375" style="82" customWidth="1"/>
    <col min="782" max="782" width="12.125" style="82" customWidth="1"/>
    <col min="783" max="1024" width="9" style="82"/>
    <col min="1025" max="1025" width="4.25" style="82" customWidth="1"/>
    <col min="1026" max="1026" width="5.5" style="82" customWidth="1"/>
    <col min="1027" max="1028" width="4.125" style="82" customWidth="1"/>
    <col min="1029" max="1029" width="3.375" style="82" customWidth="1"/>
    <col min="1030" max="1036" width="9" style="82"/>
    <col min="1037" max="1037" width="3.375" style="82" customWidth="1"/>
    <col min="1038" max="1038" width="12.125" style="82" customWidth="1"/>
    <col min="1039" max="1280" width="9" style="82"/>
    <col min="1281" max="1281" width="4.25" style="82" customWidth="1"/>
    <col min="1282" max="1282" width="5.5" style="82" customWidth="1"/>
    <col min="1283" max="1284" width="4.125" style="82" customWidth="1"/>
    <col min="1285" max="1285" width="3.375" style="82" customWidth="1"/>
    <col min="1286" max="1292" width="9" style="82"/>
    <col min="1293" max="1293" width="3.375" style="82" customWidth="1"/>
    <col min="1294" max="1294" width="12.125" style="82" customWidth="1"/>
    <col min="1295" max="1536" width="9" style="82"/>
    <col min="1537" max="1537" width="4.25" style="82" customWidth="1"/>
    <col min="1538" max="1538" width="5.5" style="82" customWidth="1"/>
    <col min="1539" max="1540" width="4.125" style="82" customWidth="1"/>
    <col min="1541" max="1541" width="3.375" style="82" customWidth="1"/>
    <col min="1542" max="1548" width="9" style="82"/>
    <col min="1549" max="1549" width="3.375" style="82" customWidth="1"/>
    <col min="1550" max="1550" width="12.125" style="82" customWidth="1"/>
    <col min="1551" max="1792" width="9" style="82"/>
    <col min="1793" max="1793" width="4.25" style="82" customWidth="1"/>
    <col min="1794" max="1794" width="5.5" style="82" customWidth="1"/>
    <col min="1795" max="1796" width="4.125" style="82" customWidth="1"/>
    <col min="1797" max="1797" width="3.375" style="82" customWidth="1"/>
    <col min="1798" max="1804" width="9" style="82"/>
    <col min="1805" max="1805" width="3.375" style="82" customWidth="1"/>
    <col min="1806" max="1806" width="12.125" style="82" customWidth="1"/>
    <col min="1807" max="2048" width="9" style="82"/>
    <col min="2049" max="2049" width="4.25" style="82" customWidth="1"/>
    <col min="2050" max="2050" width="5.5" style="82" customWidth="1"/>
    <col min="2051" max="2052" width="4.125" style="82" customWidth="1"/>
    <col min="2053" max="2053" width="3.375" style="82" customWidth="1"/>
    <col min="2054" max="2060" width="9" style="82"/>
    <col min="2061" max="2061" width="3.375" style="82" customWidth="1"/>
    <col min="2062" max="2062" width="12.125" style="82" customWidth="1"/>
    <col min="2063" max="2304" width="9" style="82"/>
    <col min="2305" max="2305" width="4.25" style="82" customWidth="1"/>
    <col min="2306" max="2306" width="5.5" style="82" customWidth="1"/>
    <col min="2307" max="2308" width="4.125" style="82" customWidth="1"/>
    <col min="2309" max="2309" width="3.375" style="82" customWidth="1"/>
    <col min="2310" max="2316" width="9" style="82"/>
    <col min="2317" max="2317" width="3.375" style="82" customWidth="1"/>
    <col min="2318" max="2318" width="12.125" style="82" customWidth="1"/>
    <col min="2319" max="2560" width="9" style="82"/>
    <col min="2561" max="2561" width="4.25" style="82" customWidth="1"/>
    <col min="2562" max="2562" width="5.5" style="82" customWidth="1"/>
    <col min="2563" max="2564" width="4.125" style="82" customWidth="1"/>
    <col min="2565" max="2565" width="3.375" style="82" customWidth="1"/>
    <col min="2566" max="2572" width="9" style="82"/>
    <col min="2573" max="2573" width="3.375" style="82" customWidth="1"/>
    <col min="2574" max="2574" width="12.125" style="82" customWidth="1"/>
    <col min="2575" max="2816" width="9" style="82"/>
    <col min="2817" max="2817" width="4.25" style="82" customWidth="1"/>
    <col min="2818" max="2818" width="5.5" style="82" customWidth="1"/>
    <col min="2819" max="2820" width="4.125" style="82" customWidth="1"/>
    <col min="2821" max="2821" width="3.375" style="82" customWidth="1"/>
    <col min="2822" max="2828" width="9" style="82"/>
    <col min="2829" max="2829" width="3.375" style="82" customWidth="1"/>
    <col min="2830" max="2830" width="12.125" style="82" customWidth="1"/>
    <col min="2831" max="3072" width="9" style="82"/>
    <col min="3073" max="3073" width="4.25" style="82" customWidth="1"/>
    <col min="3074" max="3074" width="5.5" style="82" customWidth="1"/>
    <col min="3075" max="3076" width="4.125" style="82" customWidth="1"/>
    <col min="3077" max="3077" width="3.375" style="82" customWidth="1"/>
    <col min="3078" max="3084" width="9" style="82"/>
    <col min="3085" max="3085" width="3.375" style="82" customWidth="1"/>
    <col min="3086" max="3086" width="12.125" style="82" customWidth="1"/>
    <col min="3087" max="3328" width="9" style="82"/>
    <col min="3329" max="3329" width="4.25" style="82" customWidth="1"/>
    <col min="3330" max="3330" width="5.5" style="82" customWidth="1"/>
    <col min="3331" max="3332" width="4.125" style="82" customWidth="1"/>
    <col min="3333" max="3333" width="3.375" style="82" customWidth="1"/>
    <col min="3334" max="3340" width="9" style="82"/>
    <col min="3341" max="3341" width="3.375" style="82" customWidth="1"/>
    <col min="3342" max="3342" width="12.125" style="82" customWidth="1"/>
    <col min="3343" max="3584" width="9" style="82"/>
    <col min="3585" max="3585" width="4.25" style="82" customWidth="1"/>
    <col min="3586" max="3586" width="5.5" style="82" customWidth="1"/>
    <col min="3587" max="3588" width="4.125" style="82" customWidth="1"/>
    <col min="3589" max="3589" width="3.375" style="82" customWidth="1"/>
    <col min="3590" max="3596" width="9" style="82"/>
    <col min="3597" max="3597" width="3.375" style="82" customWidth="1"/>
    <col min="3598" max="3598" width="12.125" style="82" customWidth="1"/>
    <col min="3599" max="3840" width="9" style="82"/>
    <col min="3841" max="3841" width="4.25" style="82" customWidth="1"/>
    <col min="3842" max="3842" width="5.5" style="82" customWidth="1"/>
    <col min="3843" max="3844" width="4.125" style="82" customWidth="1"/>
    <col min="3845" max="3845" width="3.375" style="82" customWidth="1"/>
    <col min="3846" max="3852" width="9" style="82"/>
    <col min="3853" max="3853" width="3.375" style="82" customWidth="1"/>
    <col min="3854" max="3854" width="12.125" style="82" customWidth="1"/>
    <col min="3855" max="4096" width="9" style="82"/>
    <col min="4097" max="4097" width="4.25" style="82" customWidth="1"/>
    <col min="4098" max="4098" width="5.5" style="82" customWidth="1"/>
    <col min="4099" max="4100" width="4.125" style="82" customWidth="1"/>
    <col min="4101" max="4101" width="3.375" style="82" customWidth="1"/>
    <col min="4102" max="4108" width="9" style="82"/>
    <col min="4109" max="4109" width="3.375" style="82" customWidth="1"/>
    <col min="4110" max="4110" width="12.125" style="82" customWidth="1"/>
    <col min="4111" max="4352" width="9" style="82"/>
    <col min="4353" max="4353" width="4.25" style="82" customWidth="1"/>
    <col min="4354" max="4354" width="5.5" style="82" customWidth="1"/>
    <col min="4355" max="4356" width="4.125" style="82" customWidth="1"/>
    <col min="4357" max="4357" width="3.375" style="82" customWidth="1"/>
    <col min="4358" max="4364" width="9" style="82"/>
    <col min="4365" max="4365" width="3.375" style="82" customWidth="1"/>
    <col min="4366" max="4366" width="12.125" style="82" customWidth="1"/>
    <col min="4367" max="4608" width="9" style="82"/>
    <col min="4609" max="4609" width="4.25" style="82" customWidth="1"/>
    <col min="4610" max="4610" width="5.5" style="82" customWidth="1"/>
    <col min="4611" max="4612" width="4.125" style="82" customWidth="1"/>
    <col min="4613" max="4613" width="3.375" style="82" customWidth="1"/>
    <col min="4614" max="4620" width="9" style="82"/>
    <col min="4621" max="4621" width="3.375" style="82" customWidth="1"/>
    <col min="4622" max="4622" width="12.125" style="82" customWidth="1"/>
    <col min="4623" max="4864" width="9" style="82"/>
    <col min="4865" max="4865" width="4.25" style="82" customWidth="1"/>
    <col min="4866" max="4866" width="5.5" style="82" customWidth="1"/>
    <col min="4867" max="4868" width="4.125" style="82" customWidth="1"/>
    <col min="4869" max="4869" width="3.375" style="82" customWidth="1"/>
    <col min="4870" max="4876" width="9" style="82"/>
    <col min="4877" max="4877" width="3.375" style="82" customWidth="1"/>
    <col min="4878" max="4878" width="12.125" style="82" customWidth="1"/>
    <col min="4879" max="5120" width="9" style="82"/>
    <col min="5121" max="5121" width="4.25" style="82" customWidth="1"/>
    <col min="5122" max="5122" width="5.5" style="82" customWidth="1"/>
    <col min="5123" max="5124" width="4.125" style="82" customWidth="1"/>
    <col min="5125" max="5125" width="3.375" style="82" customWidth="1"/>
    <col min="5126" max="5132" width="9" style="82"/>
    <col min="5133" max="5133" width="3.375" style="82" customWidth="1"/>
    <col min="5134" max="5134" width="12.125" style="82" customWidth="1"/>
    <col min="5135" max="5376" width="9" style="82"/>
    <col min="5377" max="5377" width="4.25" style="82" customWidth="1"/>
    <col min="5378" max="5378" width="5.5" style="82" customWidth="1"/>
    <col min="5379" max="5380" width="4.125" style="82" customWidth="1"/>
    <col min="5381" max="5381" width="3.375" style="82" customWidth="1"/>
    <col min="5382" max="5388" width="9" style="82"/>
    <col min="5389" max="5389" width="3.375" style="82" customWidth="1"/>
    <col min="5390" max="5390" width="12.125" style="82" customWidth="1"/>
    <col min="5391" max="5632" width="9" style="82"/>
    <col min="5633" max="5633" width="4.25" style="82" customWidth="1"/>
    <col min="5634" max="5634" width="5.5" style="82" customWidth="1"/>
    <col min="5635" max="5636" width="4.125" style="82" customWidth="1"/>
    <col min="5637" max="5637" width="3.375" style="82" customWidth="1"/>
    <col min="5638" max="5644" width="9" style="82"/>
    <col min="5645" max="5645" width="3.375" style="82" customWidth="1"/>
    <col min="5646" max="5646" width="12.125" style="82" customWidth="1"/>
    <col min="5647" max="5888" width="9" style="82"/>
    <col min="5889" max="5889" width="4.25" style="82" customWidth="1"/>
    <col min="5890" max="5890" width="5.5" style="82" customWidth="1"/>
    <col min="5891" max="5892" width="4.125" style="82" customWidth="1"/>
    <col min="5893" max="5893" width="3.375" style="82" customWidth="1"/>
    <col min="5894" max="5900" width="9" style="82"/>
    <col min="5901" max="5901" width="3.375" style="82" customWidth="1"/>
    <col min="5902" max="5902" width="12.125" style="82" customWidth="1"/>
    <col min="5903" max="6144" width="9" style="82"/>
    <col min="6145" max="6145" width="4.25" style="82" customWidth="1"/>
    <col min="6146" max="6146" width="5.5" style="82" customWidth="1"/>
    <col min="6147" max="6148" width="4.125" style="82" customWidth="1"/>
    <col min="6149" max="6149" width="3.375" style="82" customWidth="1"/>
    <col min="6150" max="6156" width="9" style="82"/>
    <col min="6157" max="6157" width="3.375" style="82" customWidth="1"/>
    <col min="6158" max="6158" width="12.125" style="82" customWidth="1"/>
    <col min="6159" max="6400" width="9" style="82"/>
    <col min="6401" max="6401" width="4.25" style="82" customWidth="1"/>
    <col min="6402" max="6402" width="5.5" style="82" customWidth="1"/>
    <col min="6403" max="6404" width="4.125" style="82" customWidth="1"/>
    <col min="6405" max="6405" width="3.375" style="82" customWidth="1"/>
    <col min="6406" max="6412" width="9" style="82"/>
    <col min="6413" max="6413" width="3.375" style="82" customWidth="1"/>
    <col min="6414" max="6414" width="12.125" style="82" customWidth="1"/>
    <col min="6415" max="6656" width="9" style="82"/>
    <col min="6657" max="6657" width="4.25" style="82" customWidth="1"/>
    <col min="6658" max="6658" width="5.5" style="82" customWidth="1"/>
    <col min="6659" max="6660" width="4.125" style="82" customWidth="1"/>
    <col min="6661" max="6661" width="3.375" style="82" customWidth="1"/>
    <col min="6662" max="6668" width="9" style="82"/>
    <col min="6669" max="6669" width="3.375" style="82" customWidth="1"/>
    <col min="6670" max="6670" width="12.125" style="82" customWidth="1"/>
    <col min="6671" max="6912" width="9" style="82"/>
    <col min="6913" max="6913" width="4.25" style="82" customWidth="1"/>
    <col min="6914" max="6914" width="5.5" style="82" customWidth="1"/>
    <col min="6915" max="6916" width="4.125" style="82" customWidth="1"/>
    <col min="6917" max="6917" width="3.375" style="82" customWidth="1"/>
    <col min="6918" max="6924" width="9" style="82"/>
    <col min="6925" max="6925" width="3.375" style="82" customWidth="1"/>
    <col min="6926" max="6926" width="12.125" style="82" customWidth="1"/>
    <col min="6927" max="7168" width="9" style="82"/>
    <col min="7169" max="7169" width="4.25" style="82" customWidth="1"/>
    <col min="7170" max="7170" width="5.5" style="82" customWidth="1"/>
    <col min="7171" max="7172" width="4.125" style="82" customWidth="1"/>
    <col min="7173" max="7173" width="3.375" style="82" customWidth="1"/>
    <col min="7174" max="7180" width="9" style="82"/>
    <col min="7181" max="7181" width="3.375" style="82" customWidth="1"/>
    <col min="7182" max="7182" width="12.125" style="82" customWidth="1"/>
    <col min="7183" max="7424" width="9" style="82"/>
    <col min="7425" max="7425" width="4.25" style="82" customWidth="1"/>
    <col min="7426" max="7426" width="5.5" style="82" customWidth="1"/>
    <col min="7427" max="7428" width="4.125" style="82" customWidth="1"/>
    <col min="7429" max="7429" width="3.375" style="82" customWidth="1"/>
    <col min="7430" max="7436" width="9" style="82"/>
    <col min="7437" max="7437" width="3.375" style="82" customWidth="1"/>
    <col min="7438" max="7438" width="12.125" style="82" customWidth="1"/>
    <col min="7439" max="7680" width="9" style="82"/>
    <col min="7681" max="7681" width="4.25" style="82" customWidth="1"/>
    <col min="7682" max="7682" width="5.5" style="82" customWidth="1"/>
    <col min="7683" max="7684" width="4.125" style="82" customWidth="1"/>
    <col min="7685" max="7685" width="3.375" style="82" customWidth="1"/>
    <col min="7686" max="7692" width="9" style="82"/>
    <col min="7693" max="7693" width="3.375" style="82" customWidth="1"/>
    <col min="7694" max="7694" width="12.125" style="82" customWidth="1"/>
    <col min="7695" max="7936" width="9" style="82"/>
    <col min="7937" max="7937" width="4.25" style="82" customWidth="1"/>
    <col min="7938" max="7938" width="5.5" style="82" customWidth="1"/>
    <col min="7939" max="7940" width="4.125" style="82" customWidth="1"/>
    <col min="7941" max="7941" width="3.375" style="82" customWidth="1"/>
    <col min="7942" max="7948" width="9" style="82"/>
    <col min="7949" max="7949" width="3.375" style="82" customWidth="1"/>
    <col min="7950" max="7950" width="12.125" style="82" customWidth="1"/>
    <col min="7951" max="8192" width="9" style="82"/>
    <col min="8193" max="8193" width="4.25" style="82" customWidth="1"/>
    <col min="8194" max="8194" width="5.5" style="82" customWidth="1"/>
    <col min="8195" max="8196" width="4.125" style="82" customWidth="1"/>
    <col min="8197" max="8197" width="3.375" style="82" customWidth="1"/>
    <col min="8198" max="8204" width="9" style="82"/>
    <col min="8205" max="8205" width="3.375" style="82" customWidth="1"/>
    <col min="8206" max="8206" width="12.125" style="82" customWidth="1"/>
    <col min="8207" max="8448" width="9" style="82"/>
    <col min="8449" max="8449" width="4.25" style="82" customWidth="1"/>
    <col min="8450" max="8450" width="5.5" style="82" customWidth="1"/>
    <col min="8451" max="8452" width="4.125" style="82" customWidth="1"/>
    <col min="8453" max="8453" width="3.375" style="82" customWidth="1"/>
    <col min="8454" max="8460" width="9" style="82"/>
    <col min="8461" max="8461" width="3.375" style="82" customWidth="1"/>
    <col min="8462" max="8462" width="12.125" style="82" customWidth="1"/>
    <col min="8463" max="8704" width="9" style="82"/>
    <col min="8705" max="8705" width="4.25" style="82" customWidth="1"/>
    <col min="8706" max="8706" width="5.5" style="82" customWidth="1"/>
    <col min="8707" max="8708" width="4.125" style="82" customWidth="1"/>
    <col min="8709" max="8709" width="3.375" style="82" customWidth="1"/>
    <col min="8710" max="8716" width="9" style="82"/>
    <col min="8717" max="8717" width="3.375" style="82" customWidth="1"/>
    <col min="8718" max="8718" width="12.125" style="82" customWidth="1"/>
    <col min="8719" max="8960" width="9" style="82"/>
    <col min="8961" max="8961" width="4.25" style="82" customWidth="1"/>
    <col min="8962" max="8962" width="5.5" style="82" customWidth="1"/>
    <col min="8963" max="8964" width="4.125" style="82" customWidth="1"/>
    <col min="8965" max="8965" width="3.375" style="82" customWidth="1"/>
    <col min="8966" max="8972" width="9" style="82"/>
    <col min="8973" max="8973" width="3.375" style="82" customWidth="1"/>
    <col min="8974" max="8974" width="12.125" style="82" customWidth="1"/>
    <col min="8975" max="9216" width="9" style="82"/>
    <col min="9217" max="9217" width="4.25" style="82" customWidth="1"/>
    <col min="9218" max="9218" width="5.5" style="82" customWidth="1"/>
    <col min="9219" max="9220" width="4.125" style="82" customWidth="1"/>
    <col min="9221" max="9221" width="3.375" style="82" customWidth="1"/>
    <col min="9222" max="9228" width="9" style="82"/>
    <col min="9229" max="9229" width="3.375" style="82" customWidth="1"/>
    <col min="9230" max="9230" width="12.125" style="82" customWidth="1"/>
    <col min="9231" max="9472" width="9" style="82"/>
    <col min="9473" max="9473" width="4.25" style="82" customWidth="1"/>
    <col min="9474" max="9474" width="5.5" style="82" customWidth="1"/>
    <col min="9475" max="9476" width="4.125" style="82" customWidth="1"/>
    <col min="9477" max="9477" width="3.375" style="82" customWidth="1"/>
    <col min="9478" max="9484" width="9" style="82"/>
    <col min="9485" max="9485" width="3.375" style="82" customWidth="1"/>
    <col min="9486" max="9486" width="12.125" style="82" customWidth="1"/>
    <col min="9487" max="9728" width="9" style="82"/>
    <col min="9729" max="9729" width="4.25" style="82" customWidth="1"/>
    <col min="9730" max="9730" width="5.5" style="82" customWidth="1"/>
    <col min="9731" max="9732" width="4.125" style="82" customWidth="1"/>
    <col min="9733" max="9733" width="3.375" style="82" customWidth="1"/>
    <col min="9734" max="9740" width="9" style="82"/>
    <col min="9741" max="9741" width="3.375" style="82" customWidth="1"/>
    <col min="9742" max="9742" width="12.125" style="82" customWidth="1"/>
    <col min="9743" max="9984" width="9" style="82"/>
    <col min="9985" max="9985" width="4.25" style="82" customWidth="1"/>
    <col min="9986" max="9986" width="5.5" style="82" customWidth="1"/>
    <col min="9987" max="9988" width="4.125" style="82" customWidth="1"/>
    <col min="9989" max="9989" width="3.375" style="82" customWidth="1"/>
    <col min="9990" max="9996" width="9" style="82"/>
    <col min="9997" max="9997" width="3.375" style="82" customWidth="1"/>
    <col min="9998" max="9998" width="12.125" style="82" customWidth="1"/>
    <col min="9999" max="10240" width="9" style="82"/>
    <col min="10241" max="10241" width="4.25" style="82" customWidth="1"/>
    <col min="10242" max="10242" width="5.5" style="82" customWidth="1"/>
    <col min="10243" max="10244" width="4.125" style="82" customWidth="1"/>
    <col min="10245" max="10245" width="3.375" style="82" customWidth="1"/>
    <col min="10246" max="10252" width="9" style="82"/>
    <col min="10253" max="10253" width="3.375" style="82" customWidth="1"/>
    <col min="10254" max="10254" width="12.125" style="82" customWidth="1"/>
    <col min="10255" max="10496" width="9" style="82"/>
    <col min="10497" max="10497" width="4.25" style="82" customWidth="1"/>
    <col min="10498" max="10498" width="5.5" style="82" customWidth="1"/>
    <col min="10499" max="10500" width="4.125" style="82" customWidth="1"/>
    <col min="10501" max="10501" width="3.375" style="82" customWidth="1"/>
    <col min="10502" max="10508" width="9" style="82"/>
    <col min="10509" max="10509" width="3.375" style="82" customWidth="1"/>
    <col min="10510" max="10510" width="12.125" style="82" customWidth="1"/>
    <col min="10511" max="10752" width="9" style="82"/>
    <col min="10753" max="10753" width="4.25" style="82" customWidth="1"/>
    <col min="10754" max="10754" width="5.5" style="82" customWidth="1"/>
    <col min="10755" max="10756" width="4.125" style="82" customWidth="1"/>
    <col min="10757" max="10757" width="3.375" style="82" customWidth="1"/>
    <col min="10758" max="10764" width="9" style="82"/>
    <col min="10765" max="10765" width="3.375" style="82" customWidth="1"/>
    <col min="10766" max="10766" width="12.125" style="82" customWidth="1"/>
    <col min="10767" max="11008" width="9" style="82"/>
    <col min="11009" max="11009" width="4.25" style="82" customWidth="1"/>
    <col min="11010" max="11010" width="5.5" style="82" customWidth="1"/>
    <col min="11011" max="11012" width="4.125" style="82" customWidth="1"/>
    <col min="11013" max="11013" width="3.375" style="82" customWidth="1"/>
    <col min="11014" max="11020" width="9" style="82"/>
    <col min="11021" max="11021" width="3.375" style="82" customWidth="1"/>
    <col min="11022" max="11022" width="12.125" style="82" customWidth="1"/>
    <col min="11023" max="11264" width="9" style="82"/>
    <col min="11265" max="11265" width="4.25" style="82" customWidth="1"/>
    <col min="11266" max="11266" width="5.5" style="82" customWidth="1"/>
    <col min="11267" max="11268" width="4.125" style="82" customWidth="1"/>
    <col min="11269" max="11269" width="3.375" style="82" customWidth="1"/>
    <col min="11270" max="11276" width="9" style="82"/>
    <col min="11277" max="11277" width="3.375" style="82" customWidth="1"/>
    <col min="11278" max="11278" width="12.125" style="82" customWidth="1"/>
    <col min="11279" max="11520" width="9" style="82"/>
    <col min="11521" max="11521" width="4.25" style="82" customWidth="1"/>
    <col min="11522" max="11522" width="5.5" style="82" customWidth="1"/>
    <col min="11523" max="11524" width="4.125" style="82" customWidth="1"/>
    <col min="11525" max="11525" width="3.375" style="82" customWidth="1"/>
    <col min="11526" max="11532" width="9" style="82"/>
    <col min="11533" max="11533" width="3.375" style="82" customWidth="1"/>
    <col min="11534" max="11534" width="12.125" style="82" customWidth="1"/>
    <col min="11535" max="11776" width="9" style="82"/>
    <col min="11777" max="11777" width="4.25" style="82" customWidth="1"/>
    <col min="11778" max="11778" width="5.5" style="82" customWidth="1"/>
    <col min="11779" max="11780" width="4.125" style="82" customWidth="1"/>
    <col min="11781" max="11781" width="3.375" style="82" customWidth="1"/>
    <col min="11782" max="11788" width="9" style="82"/>
    <col min="11789" max="11789" width="3.375" style="82" customWidth="1"/>
    <col min="11790" max="11790" width="12.125" style="82" customWidth="1"/>
    <col min="11791" max="12032" width="9" style="82"/>
    <col min="12033" max="12033" width="4.25" style="82" customWidth="1"/>
    <col min="12034" max="12034" width="5.5" style="82" customWidth="1"/>
    <col min="12035" max="12036" width="4.125" style="82" customWidth="1"/>
    <col min="12037" max="12037" width="3.375" style="82" customWidth="1"/>
    <col min="12038" max="12044" width="9" style="82"/>
    <col min="12045" max="12045" width="3.375" style="82" customWidth="1"/>
    <col min="12046" max="12046" width="12.125" style="82" customWidth="1"/>
    <col min="12047" max="12288" width="9" style="82"/>
    <col min="12289" max="12289" width="4.25" style="82" customWidth="1"/>
    <col min="12290" max="12290" width="5.5" style="82" customWidth="1"/>
    <col min="12291" max="12292" width="4.125" style="82" customWidth="1"/>
    <col min="12293" max="12293" width="3.375" style="82" customWidth="1"/>
    <col min="12294" max="12300" width="9" style="82"/>
    <col min="12301" max="12301" width="3.375" style="82" customWidth="1"/>
    <col min="12302" max="12302" width="12.125" style="82" customWidth="1"/>
    <col min="12303" max="12544" width="9" style="82"/>
    <col min="12545" max="12545" width="4.25" style="82" customWidth="1"/>
    <col min="12546" max="12546" width="5.5" style="82" customWidth="1"/>
    <col min="12547" max="12548" width="4.125" style="82" customWidth="1"/>
    <col min="12549" max="12549" width="3.375" style="82" customWidth="1"/>
    <col min="12550" max="12556" width="9" style="82"/>
    <col min="12557" max="12557" width="3.375" style="82" customWidth="1"/>
    <col min="12558" max="12558" width="12.125" style="82" customWidth="1"/>
    <col min="12559" max="12800" width="9" style="82"/>
    <col min="12801" max="12801" width="4.25" style="82" customWidth="1"/>
    <col min="12802" max="12802" width="5.5" style="82" customWidth="1"/>
    <col min="12803" max="12804" width="4.125" style="82" customWidth="1"/>
    <col min="12805" max="12805" width="3.375" style="82" customWidth="1"/>
    <col min="12806" max="12812" width="9" style="82"/>
    <col min="12813" max="12813" width="3.375" style="82" customWidth="1"/>
    <col min="12814" max="12814" width="12.125" style="82" customWidth="1"/>
    <col min="12815" max="13056" width="9" style="82"/>
    <col min="13057" max="13057" width="4.25" style="82" customWidth="1"/>
    <col min="13058" max="13058" width="5.5" style="82" customWidth="1"/>
    <col min="13059" max="13060" width="4.125" style="82" customWidth="1"/>
    <col min="13061" max="13061" width="3.375" style="82" customWidth="1"/>
    <col min="13062" max="13068" width="9" style="82"/>
    <col min="13069" max="13069" width="3.375" style="82" customWidth="1"/>
    <col min="13070" max="13070" width="12.125" style="82" customWidth="1"/>
    <col min="13071" max="13312" width="9" style="82"/>
    <col min="13313" max="13313" width="4.25" style="82" customWidth="1"/>
    <col min="13314" max="13314" width="5.5" style="82" customWidth="1"/>
    <col min="13315" max="13316" width="4.125" style="82" customWidth="1"/>
    <col min="13317" max="13317" width="3.375" style="82" customWidth="1"/>
    <col min="13318" max="13324" width="9" style="82"/>
    <col min="13325" max="13325" width="3.375" style="82" customWidth="1"/>
    <col min="13326" max="13326" width="12.125" style="82" customWidth="1"/>
    <col min="13327" max="13568" width="9" style="82"/>
    <col min="13569" max="13569" width="4.25" style="82" customWidth="1"/>
    <col min="13570" max="13570" width="5.5" style="82" customWidth="1"/>
    <col min="13571" max="13572" width="4.125" style="82" customWidth="1"/>
    <col min="13573" max="13573" width="3.375" style="82" customWidth="1"/>
    <col min="13574" max="13580" width="9" style="82"/>
    <col min="13581" max="13581" width="3.375" style="82" customWidth="1"/>
    <col min="13582" max="13582" width="12.125" style="82" customWidth="1"/>
    <col min="13583" max="13824" width="9" style="82"/>
    <col min="13825" max="13825" width="4.25" style="82" customWidth="1"/>
    <col min="13826" max="13826" width="5.5" style="82" customWidth="1"/>
    <col min="13827" max="13828" width="4.125" style="82" customWidth="1"/>
    <col min="13829" max="13829" width="3.375" style="82" customWidth="1"/>
    <col min="13830" max="13836" width="9" style="82"/>
    <col min="13837" max="13837" width="3.375" style="82" customWidth="1"/>
    <col min="13838" max="13838" width="12.125" style="82" customWidth="1"/>
    <col min="13839" max="14080" width="9" style="82"/>
    <col min="14081" max="14081" width="4.25" style="82" customWidth="1"/>
    <col min="14082" max="14082" width="5.5" style="82" customWidth="1"/>
    <col min="14083" max="14084" width="4.125" style="82" customWidth="1"/>
    <col min="14085" max="14085" width="3.375" style="82" customWidth="1"/>
    <col min="14086" max="14092" width="9" style="82"/>
    <col min="14093" max="14093" width="3.375" style="82" customWidth="1"/>
    <col min="14094" max="14094" width="12.125" style="82" customWidth="1"/>
    <col min="14095" max="14336" width="9" style="82"/>
    <col min="14337" max="14337" width="4.25" style="82" customWidth="1"/>
    <col min="14338" max="14338" width="5.5" style="82" customWidth="1"/>
    <col min="14339" max="14340" width="4.125" style="82" customWidth="1"/>
    <col min="14341" max="14341" width="3.375" style="82" customWidth="1"/>
    <col min="14342" max="14348" width="9" style="82"/>
    <col min="14349" max="14349" width="3.375" style="82" customWidth="1"/>
    <col min="14350" max="14350" width="12.125" style="82" customWidth="1"/>
    <col min="14351" max="14592" width="9" style="82"/>
    <col min="14593" max="14593" width="4.25" style="82" customWidth="1"/>
    <col min="14594" max="14594" width="5.5" style="82" customWidth="1"/>
    <col min="14595" max="14596" width="4.125" style="82" customWidth="1"/>
    <col min="14597" max="14597" width="3.375" style="82" customWidth="1"/>
    <col min="14598" max="14604" width="9" style="82"/>
    <col min="14605" max="14605" width="3.375" style="82" customWidth="1"/>
    <col min="14606" max="14606" width="12.125" style="82" customWidth="1"/>
    <col min="14607" max="14848" width="9" style="82"/>
    <col min="14849" max="14849" width="4.25" style="82" customWidth="1"/>
    <col min="14850" max="14850" width="5.5" style="82" customWidth="1"/>
    <col min="14851" max="14852" width="4.125" style="82" customWidth="1"/>
    <col min="14853" max="14853" width="3.375" style="82" customWidth="1"/>
    <col min="14854" max="14860" width="9" style="82"/>
    <col min="14861" max="14861" width="3.375" style="82" customWidth="1"/>
    <col min="14862" max="14862" width="12.125" style="82" customWidth="1"/>
    <col min="14863" max="15104" width="9" style="82"/>
    <col min="15105" max="15105" width="4.25" style="82" customWidth="1"/>
    <col min="15106" max="15106" width="5.5" style="82" customWidth="1"/>
    <col min="15107" max="15108" width="4.125" style="82" customWidth="1"/>
    <col min="15109" max="15109" width="3.375" style="82" customWidth="1"/>
    <col min="15110" max="15116" width="9" style="82"/>
    <col min="15117" max="15117" width="3.375" style="82" customWidth="1"/>
    <col min="15118" max="15118" width="12.125" style="82" customWidth="1"/>
    <col min="15119" max="15360" width="9" style="82"/>
    <col min="15361" max="15361" width="4.25" style="82" customWidth="1"/>
    <col min="15362" max="15362" width="5.5" style="82" customWidth="1"/>
    <col min="15363" max="15364" width="4.125" style="82" customWidth="1"/>
    <col min="15365" max="15365" width="3.375" style="82" customWidth="1"/>
    <col min="15366" max="15372" width="9" style="82"/>
    <col min="15373" max="15373" width="3.375" style="82" customWidth="1"/>
    <col min="15374" max="15374" width="12.125" style="82" customWidth="1"/>
    <col min="15375" max="15616" width="9" style="82"/>
    <col min="15617" max="15617" width="4.25" style="82" customWidth="1"/>
    <col min="15618" max="15618" width="5.5" style="82" customWidth="1"/>
    <col min="15619" max="15620" width="4.125" style="82" customWidth="1"/>
    <col min="15621" max="15621" width="3.375" style="82" customWidth="1"/>
    <col min="15622" max="15628" width="9" style="82"/>
    <col min="15629" max="15629" width="3.375" style="82" customWidth="1"/>
    <col min="15630" max="15630" width="12.125" style="82" customWidth="1"/>
    <col min="15631" max="15872" width="9" style="82"/>
    <col min="15873" max="15873" width="4.25" style="82" customWidth="1"/>
    <col min="15874" max="15874" width="5.5" style="82" customWidth="1"/>
    <col min="15875" max="15876" width="4.125" style="82" customWidth="1"/>
    <col min="15877" max="15877" width="3.375" style="82" customWidth="1"/>
    <col min="15878" max="15884" width="9" style="82"/>
    <col min="15885" max="15885" width="3.375" style="82" customWidth="1"/>
    <col min="15886" max="15886" width="12.125" style="82" customWidth="1"/>
    <col min="15887" max="16128" width="9" style="82"/>
    <col min="16129" max="16129" width="4.25" style="82" customWidth="1"/>
    <col min="16130" max="16130" width="5.5" style="82" customWidth="1"/>
    <col min="16131" max="16132" width="4.125" style="82" customWidth="1"/>
    <col min="16133" max="16133" width="3.375" style="82" customWidth="1"/>
    <col min="16134" max="16140" width="9" style="82"/>
    <col min="16141" max="16141" width="3.375" style="82" customWidth="1"/>
    <col min="16142" max="16142" width="12.125" style="82" customWidth="1"/>
    <col min="16143" max="16384" width="9" style="82"/>
  </cols>
  <sheetData>
    <row r="3" spans="1:14" ht="20.25" customHeight="1">
      <c r="B3" s="82" t="s">
        <v>101</v>
      </c>
    </row>
    <row r="5" spans="1:14" ht="20.25" customHeight="1">
      <c r="A5" s="142" t="s">
        <v>82</v>
      </c>
      <c r="B5" s="142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</row>
    <row r="7" spans="1:14" ht="20.25" hidden="1" customHeight="1">
      <c r="A7" s="82" t="s">
        <v>83</v>
      </c>
    </row>
    <row r="10" spans="1:14" ht="20.25" customHeight="1">
      <c r="D10" s="82" t="s">
        <v>84</v>
      </c>
    </row>
    <row r="14" spans="1:14" ht="20.25" customHeight="1">
      <c r="D14" s="82" t="s">
        <v>85</v>
      </c>
    </row>
    <row r="15" spans="1:14" ht="20.25" customHeight="1">
      <c r="L15" s="83"/>
      <c r="M15" s="83"/>
      <c r="N15" s="83"/>
    </row>
    <row r="16" spans="1:14" ht="20.25" customHeight="1">
      <c r="A16" s="142" t="s">
        <v>86</v>
      </c>
      <c r="B16" s="142"/>
      <c r="C16" s="142"/>
      <c r="D16" s="142"/>
      <c r="E16" s="142"/>
      <c r="F16" s="142"/>
      <c r="G16" s="142"/>
      <c r="H16" s="142"/>
      <c r="I16" s="142"/>
      <c r="J16" s="142"/>
      <c r="K16" s="142"/>
      <c r="L16" s="142"/>
      <c r="M16" s="142"/>
    </row>
    <row r="17" spans="1:14" ht="20.25" customHeight="1">
      <c r="A17" s="83"/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</row>
    <row r="18" spans="1:14" ht="20.25" customHeight="1">
      <c r="C18" s="82" t="s">
        <v>100</v>
      </c>
      <c r="H18" s="143" t="s">
        <v>87</v>
      </c>
      <c r="I18" s="144"/>
      <c r="J18" s="144"/>
      <c r="K18" s="144"/>
      <c r="L18" s="144"/>
    </row>
    <row r="20" spans="1:14" ht="20.25" customHeight="1">
      <c r="C20" s="84" t="s">
        <v>88</v>
      </c>
      <c r="G20" s="82" t="s">
        <v>99</v>
      </c>
    </row>
    <row r="22" spans="1:14" ht="20.25" customHeight="1">
      <c r="C22" s="82" t="s">
        <v>102</v>
      </c>
    </row>
    <row r="25" spans="1:14" ht="20.25" customHeight="1">
      <c r="E25" s="143" t="s">
        <v>87</v>
      </c>
      <c r="F25" s="143"/>
      <c r="G25" s="143"/>
      <c r="H25" s="143"/>
    </row>
    <row r="26" spans="1:14" ht="20.25" customHeight="1">
      <c r="G26" s="82" t="s">
        <v>89</v>
      </c>
    </row>
    <row r="27" spans="1:14" ht="20.25" customHeight="1">
      <c r="G27" s="82" t="s">
        <v>90</v>
      </c>
    </row>
    <row r="28" spans="1:14" ht="20.25" customHeight="1">
      <c r="G28" s="82" t="s">
        <v>91</v>
      </c>
    </row>
    <row r="30" spans="1:14" ht="20.25" customHeight="1">
      <c r="C30" s="82" t="s">
        <v>92</v>
      </c>
    </row>
    <row r="31" spans="1:14" ht="20.25" customHeight="1">
      <c r="C31" s="82" t="str">
        <f>[4]入札書!D21</f>
        <v>　中信森林管理署長　髙塚　慎司　殿</v>
      </c>
    </row>
    <row r="33" spans="2:12" ht="20.25" customHeight="1">
      <c r="H33" s="85" t="s">
        <v>93</v>
      </c>
      <c r="I33" s="86"/>
      <c r="J33" s="86"/>
      <c r="K33" s="86"/>
      <c r="L33" s="87"/>
    </row>
    <row r="34" spans="2:12" ht="20.25" customHeight="1">
      <c r="H34" s="88" t="s">
        <v>94</v>
      </c>
      <c r="L34" s="89"/>
    </row>
    <row r="35" spans="2:12" ht="20.25" customHeight="1">
      <c r="H35" s="88" t="s">
        <v>95</v>
      </c>
      <c r="L35" s="89"/>
    </row>
    <row r="36" spans="2:12" ht="20.25" customHeight="1">
      <c r="H36" s="88" t="s">
        <v>96</v>
      </c>
      <c r="L36" s="89"/>
    </row>
    <row r="37" spans="2:12" ht="20.25" customHeight="1">
      <c r="H37" s="90" t="s">
        <v>97</v>
      </c>
      <c r="I37" s="91"/>
      <c r="J37" s="91"/>
      <c r="K37" s="91"/>
      <c r="L37" s="92"/>
    </row>
    <row r="38" spans="2:12" ht="20.25" customHeight="1">
      <c r="H38" s="93"/>
    </row>
    <row r="39" spans="2:12" ht="20.25" customHeight="1">
      <c r="B39" s="93" t="s">
        <v>56</v>
      </c>
      <c r="C39" s="93"/>
      <c r="D39" s="93"/>
      <c r="E39" s="93"/>
      <c r="F39" s="93"/>
      <c r="G39" s="93"/>
      <c r="H39" s="93"/>
      <c r="I39" s="93"/>
      <c r="J39" s="93"/>
      <c r="K39" s="93"/>
      <c r="L39" s="93"/>
    </row>
    <row r="40" spans="2:12" ht="20.25" customHeight="1">
      <c r="B40" s="94">
        <v>1</v>
      </c>
      <c r="C40" s="145" t="s">
        <v>58</v>
      </c>
      <c r="D40" s="145"/>
      <c r="E40" s="145"/>
      <c r="F40" s="145"/>
      <c r="G40" s="145"/>
      <c r="H40" s="145"/>
      <c r="I40" s="145"/>
      <c r="J40" s="145"/>
      <c r="K40" s="145"/>
      <c r="L40" s="94"/>
    </row>
    <row r="41" spans="2:12" ht="51" customHeight="1">
      <c r="B41" s="94">
        <v>2</v>
      </c>
      <c r="C41" s="141" t="s">
        <v>59</v>
      </c>
      <c r="D41" s="141"/>
      <c r="E41" s="141"/>
      <c r="F41" s="141"/>
      <c r="G41" s="141"/>
      <c r="H41" s="141"/>
      <c r="I41" s="141"/>
      <c r="J41" s="141"/>
      <c r="K41" s="141"/>
      <c r="L41" s="141"/>
    </row>
    <row r="42" spans="2:12" ht="24" customHeight="1">
      <c r="B42" s="94">
        <v>3</v>
      </c>
      <c r="C42" s="141" t="s">
        <v>98</v>
      </c>
      <c r="D42" s="141"/>
      <c r="E42" s="141"/>
      <c r="F42" s="141"/>
      <c r="G42" s="141"/>
      <c r="H42" s="141"/>
      <c r="I42" s="141"/>
      <c r="J42" s="141"/>
      <c r="K42" s="141"/>
      <c r="L42" s="141"/>
    </row>
  </sheetData>
  <mergeCells count="7">
    <mergeCell ref="C42:L42"/>
    <mergeCell ref="A5:M5"/>
    <mergeCell ref="A16:M16"/>
    <mergeCell ref="H18:L18"/>
    <mergeCell ref="E25:H25"/>
    <mergeCell ref="C40:K40"/>
    <mergeCell ref="C41:L41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見積書（計算式あり）</vt:lpstr>
      <vt:lpstr>見積金額計算書（計算式あり）</vt:lpstr>
      <vt:lpstr>仕様書別紙1_明細書</vt:lpstr>
      <vt:lpstr>委任状</vt:lpstr>
      <vt:lpstr>委任状!Print_Area</vt:lpstr>
      <vt:lpstr>'見積金額計算書（計算式あり）'!Print_Area</vt:lpstr>
      <vt:lpstr>'見積書（計算式あり）'!Print_Area</vt:lpstr>
      <vt:lpstr>仕様書別紙1_明細書!Print_Area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2022-03-07T02:32:42Z</dcterms:created>
  <dcterms:modified xsi:type="dcterms:W3CDTF">2026-02-16T23:53:55Z</dcterms:modified>
</cp:coreProperties>
</file>