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11-4(1)" sheetId="1" r:id="rId1"/>
    <sheet name="11-4(2)" sheetId="2" r:id="rId2"/>
    <sheet name="11-4(3)" sheetId="3" r:id="rId3"/>
    <sheet name="11-4(4)" sheetId="4" r:id="rId4"/>
  </sheets>
  <definedNames/>
  <calcPr fullCalcOnLoad="1"/>
</workbook>
</file>

<file path=xl/sharedStrings.xml><?xml version="1.0" encoding="utf-8"?>
<sst xmlns="http://schemas.openxmlformats.org/spreadsheetml/2006/main" count="106" uniqueCount="77">
  <si>
    <t>３　総額は，四捨五入のため必ずしも一致しない。</t>
  </si>
  <si>
    <t>固　　定　　資　　産</t>
  </si>
  <si>
    <t>東  北</t>
  </si>
  <si>
    <t>林 野 庁</t>
  </si>
  <si>
    <t>２　平成１９年度以前の独立行政法人緑資源機構出資金は，独立行政法人森林総合研究所出資金に計上した。</t>
  </si>
  <si>
    <t>歳入歳出外現金</t>
  </si>
  <si>
    <t>年度
森林管理局</t>
  </si>
  <si>
    <t>一般会計債務移管金</t>
  </si>
  <si>
    <t>一般会計受入金</t>
  </si>
  <si>
    <t>東　　北</t>
  </si>
  <si>
    <t>近 畿 中 国</t>
  </si>
  <si>
    <t>１１－４  国有林野事業特別会計貸借対照表</t>
  </si>
  <si>
    <t>１１－４  国有林野事業特別会計貸借対照表（続）</t>
  </si>
  <si>
    <t>地方公共団体工事費負担金</t>
  </si>
  <si>
    <t>預り金</t>
  </si>
  <si>
    <t>１　本表は，貸借対照表により作成した。</t>
  </si>
  <si>
    <t>総 括 修 正</t>
  </si>
  <si>
    <t>関 　 東</t>
  </si>
  <si>
    <t>中 　 部</t>
  </si>
  <si>
    <t>四 　 国</t>
  </si>
  <si>
    <t>九　  州</t>
  </si>
  <si>
    <t>林  野  庁</t>
  </si>
  <si>
    <t>独立行政法人
森林総合研究所
出資金</t>
  </si>
  <si>
    <t>東　　北</t>
  </si>
  <si>
    <t>近 畿 中 国</t>
  </si>
  <si>
    <t>北 海 道</t>
  </si>
  <si>
    <t>減価償却累計額</t>
  </si>
  <si>
    <t>総 括 修 正</t>
  </si>
  <si>
    <t>総  額</t>
  </si>
  <si>
    <t>関 　 東</t>
  </si>
  <si>
    <t>中 　 部</t>
  </si>
  <si>
    <t>四 　 国</t>
  </si>
  <si>
    <t>九　  州</t>
  </si>
  <si>
    <t>林  野  庁</t>
  </si>
  <si>
    <t>関  東</t>
  </si>
  <si>
    <t>中  部</t>
  </si>
  <si>
    <t>近畿中国</t>
  </si>
  <si>
    <t>四  国</t>
  </si>
  <si>
    <t>九  州</t>
  </si>
  <si>
    <t>単位（金額：千円）</t>
  </si>
  <si>
    <t>本年度利益</t>
  </si>
  <si>
    <t>本年度損失</t>
  </si>
  <si>
    <t>流        動        資        産</t>
  </si>
  <si>
    <t>固        定        資        産</t>
  </si>
  <si>
    <t>中  間  勘  定</t>
  </si>
  <si>
    <t xml:space="preserve">      借      入      資      本</t>
  </si>
  <si>
    <t xml:space="preserve">      自      己      資      本</t>
  </si>
  <si>
    <t>中   間   勘   定</t>
  </si>
  <si>
    <t>現金預金</t>
  </si>
  <si>
    <t>未収金</t>
  </si>
  <si>
    <t>延納金</t>
  </si>
  <si>
    <t>製  品</t>
  </si>
  <si>
    <t>仕掛品</t>
  </si>
  <si>
    <t>用  品</t>
  </si>
  <si>
    <t>土  地</t>
  </si>
  <si>
    <t>立木竹</t>
  </si>
  <si>
    <t>建  物</t>
  </si>
  <si>
    <t>工作物</t>
  </si>
  <si>
    <t>船  舶</t>
  </si>
  <si>
    <t>機械器具</t>
  </si>
  <si>
    <t>建設仮勘定</t>
  </si>
  <si>
    <t>他  局</t>
  </si>
  <si>
    <t>前期損益</t>
  </si>
  <si>
    <t>未払金</t>
  </si>
  <si>
    <t>預り保証金</t>
  </si>
  <si>
    <t>短期借入金</t>
  </si>
  <si>
    <t>未払費用</t>
  </si>
  <si>
    <t>前受収益</t>
  </si>
  <si>
    <t>特定長期借入金</t>
  </si>
  <si>
    <t>固有資本</t>
  </si>
  <si>
    <t>再評価剰余金</t>
  </si>
  <si>
    <t>贈与剰余金</t>
  </si>
  <si>
    <t>借　　　　　　　　　　　　　　　　　　　　方</t>
  </si>
  <si>
    <t>借　　　　　　　　　　　　　　　　　　　　方</t>
  </si>
  <si>
    <t>総 括 修 正</t>
  </si>
  <si>
    <t>改革円滑化
長期借入金</t>
  </si>
  <si>
    <t>貸　　　　　　　　　　　　　　　　　　　　方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</si>
</sst>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ouble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97" fontId="4" fillId="33" borderId="11" xfId="0" applyNumberFormat="1" applyFont="1" applyFill="1" applyBorder="1" applyAlignment="1">
      <alignment horizontal="right" vertical="center"/>
    </xf>
    <xf numFmtId="197" fontId="5" fillId="0" borderId="17" xfId="0" applyNumberFormat="1" applyFont="1" applyBorder="1" applyAlignment="1">
      <alignment horizontal="right" vertical="center"/>
    </xf>
    <xf numFmtId="197" fontId="4" fillId="0" borderId="11" xfId="0" applyNumberFormat="1" applyFont="1" applyFill="1" applyBorder="1" applyAlignment="1">
      <alignment horizontal="right" vertical="center"/>
    </xf>
    <xf numFmtId="197" fontId="4" fillId="34" borderId="11" xfId="0" applyNumberFormat="1" applyFont="1" applyFill="1" applyBorder="1" applyAlignment="1" applyProtection="1">
      <alignment horizontal="right" vertical="center"/>
      <protection locked="0"/>
    </xf>
    <xf numFmtId="197" fontId="4" fillId="34" borderId="13" xfId="0" applyNumberFormat="1" applyFont="1" applyFill="1" applyBorder="1" applyAlignment="1" applyProtection="1">
      <alignment horizontal="right" vertical="center"/>
      <protection locked="0"/>
    </xf>
    <xf numFmtId="197" fontId="4" fillId="0" borderId="13" xfId="0" applyNumberFormat="1" applyFont="1" applyFill="1" applyBorder="1" applyAlignment="1" applyProtection="1">
      <alignment horizontal="right" vertical="center"/>
      <protection/>
    </xf>
    <xf numFmtId="197" fontId="4" fillId="0" borderId="11" xfId="0" applyNumberFormat="1" applyFont="1" applyFill="1" applyBorder="1" applyAlignment="1" applyProtection="1">
      <alignment horizontal="right" vertical="center"/>
      <protection/>
    </xf>
    <xf numFmtId="197" fontId="4" fillId="0" borderId="18" xfId="0" applyNumberFormat="1" applyFont="1" applyFill="1" applyBorder="1" applyAlignment="1" applyProtection="1">
      <alignment horizontal="right" vertical="center"/>
      <protection/>
    </xf>
    <xf numFmtId="203" fontId="4" fillId="0" borderId="18" xfId="0" applyNumberFormat="1" applyFont="1" applyBorder="1" applyAlignment="1">
      <alignment horizontal="distributed" vertical="center"/>
    </xf>
    <xf numFmtId="203" fontId="4" fillId="0" borderId="11" xfId="0" applyNumberFormat="1" applyFont="1" applyBorder="1" applyAlignment="1">
      <alignment horizontal="distributed" vertical="center"/>
    </xf>
    <xf numFmtId="203" fontId="5" fillId="0" borderId="17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2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21.625" style="0" customWidth="1"/>
    <col min="2" max="2" width="21.50390625" style="0" customWidth="1"/>
    <col min="3" max="3" width="20.625" style="0" customWidth="1"/>
    <col min="4" max="14" width="15.375" style="0" customWidth="1"/>
  </cols>
  <sheetData>
    <row r="1" ht="13.5">
      <c r="A1" t="s">
        <v>11</v>
      </c>
    </row>
    <row r="2" ht="13.5">
      <c r="N2" s="6" t="s">
        <v>39</v>
      </c>
    </row>
    <row r="3" spans="1:14" ht="13.5">
      <c r="A3" s="25" t="s">
        <v>6</v>
      </c>
      <c r="B3" s="27" t="s">
        <v>72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3.5" customHeight="1">
      <c r="A4" s="26"/>
      <c r="B4" s="27" t="s">
        <v>28</v>
      </c>
      <c r="C4" s="27" t="s">
        <v>42</v>
      </c>
      <c r="D4" s="27"/>
      <c r="E4" s="27"/>
      <c r="F4" s="27"/>
      <c r="G4" s="27"/>
      <c r="H4" s="27"/>
      <c r="I4" s="27"/>
      <c r="J4" s="27"/>
      <c r="K4" s="27" t="s">
        <v>43</v>
      </c>
      <c r="L4" s="27"/>
      <c r="M4" s="27"/>
      <c r="N4" s="27"/>
    </row>
    <row r="5" spans="1:14" ht="24" customHeight="1">
      <c r="A5" s="26"/>
      <c r="B5" s="27"/>
      <c r="C5" s="1" t="s">
        <v>28</v>
      </c>
      <c r="D5" s="1" t="s">
        <v>48</v>
      </c>
      <c r="E5" s="3" t="s">
        <v>5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53</v>
      </c>
      <c r="K5" s="1" t="s">
        <v>28</v>
      </c>
      <c r="L5" s="1" t="s">
        <v>54</v>
      </c>
      <c r="M5" s="1" t="s">
        <v>55</v>
      </c>
      <c r="N5" s="1" t="s">
        <v>56</v>
      </c>
    </row>
    <row r="6" spans="1:14" ht="18" customHeight="1">
      <c r="A6" s="19">
        <v>39173</v>
      </c>
      <c r="B6" s="18">
        <v>7585378848114</v>
      </c>
      <c r="C6" s="18">
        <v>29272651763</v>
      </c>
      <c r="D6" s="18">
        <v>26488302845</v>
      </c>
      <c r="E6" s="18">
        <v>67250750</v>
      </c>
      <c r="F6" s="18">
        <v>1016690649</v>
      </c>
      <c r="G6" s="18">
        <v>543603819</v>
      </c>
      <c r="H6" s="18">
        <v>1080354752</v>
      </c>
      <c r="I6" s="18">
        <v>58180986</v>
      </c>
      <c r="J6" s="18">
        <v>18267962</v>
      </c>
      <c r="K6" s="18">
        <v>7186317948216</v>
      </c>
      <c r="L6" s="18">
        <v>310616873487</v>
      </c>
      <c r="M6" s="18">
        <v>6689295359449</v>
      </c>
      <c r="N6" s="18">
        <v>54814895073</v>
      </c>
    </row>
    <row r="7" spans="1:14" ht="18" customHeight="1">
      <c r="A7" s="20">
        <v>39538</v>
      </c>
      <c r="B7" s="17">
        <v>7665117608759</v>
      </c>
      <c r="C7" s="17">
        <v>37671647967</v>
      </c>
      <c r="D7" s="17">
        <v>34547650019</v>
      </c>
      <c r="E7" s="17">
        <v>33568255</v>
      </c>
      <c r="F7" s="17">
        <v>967100746</v>
      </c>
      <c r="G7" s="17">
        <v>454414009</v>
      </c>
      <c r="H7" s="17">
        <v>1560457033</v>
      </c>
      <c r="I7" s="17">
        <v>90615881</v>
      </c>
      <c r="J7" s="17">
        <v>17842024</v>
      </c>
      <c r="K7" s="17">
        <v>7229877897729</v>
      </c>
      <c r="L7" s="17">
        <v>309783483494</v>
      </c>
      <c r="M7" s="17">
        <v>6741736854772</v>
      </c>
      <c r="N7" s="17">
        <v>54749157313</v>
      </c>
    </row>
    <row r="8" spans="1:14" ht="18" customHeight="1">
      <c r="A8" s="20">
        <v>39903</v>
      </c>
      <c r="B8" s="17">
        <v>7765584242551</v>
      </c>
      <c r="C8" s="17">
        <v>46745137244</v>
      </c>
      <c r="D8" s="17">
        <v>44296080676</v>
      </c>
      <c r="E8" s="17">
        <v>23596850</v>
      </c>
      <c r="F8" s="17">
        <v>1089562956</v>
      </c>
      <c r="G8" s="17">
        <v>370448356</v>
      </c>
      <c r="H8" s="17">
        <v>963331606</v>
      </c>
      <c r="I8" s="17">
        <v>0</v>
      </c>
      <c r="J8" s="17">
        <v>2116800</v>
      </c>
      <c r="K8" s="17">
        <v>7297815385933</v>
      </c>
      <c r="L8" s="17">
        <v>309236870304</v>
      </c>
      <c r="M8" s="17">
        <v>6805280251558</v>
      </c>
      <c r="N8" s="17">
        <v>55339148040</v>
      </c>
    </row>
    <row r="9" spans="1:14" ht="18" customHeight="1">
      <c r="A9" s="20">
        <v>40268</v>
      </c>
      <c r="B9" s="17">
        <v>7834277155546</v>
      </c>
      <c r="C9" s="17">
        <v>48005318029</v>
      </c>
      <c r="D9" s="17">
        <v>45016134102</v>
      </c>
      <c r="E9" s="17">
        <v>39623400</v>
      </c>
      <c r="F9" s="17">
        <v>1039574906</v>
      </c>
      <c r="G9" s="17">
        <v>494013226</v>
      </c>
      <c r="H9" s="17">
        <v>1415837395</v>
      </c>
      <c r="I9" s="17">
        <v>0</v>
      </c>
      <c r="J9" s="17">
        <v>135000</v>
      </c>
      <c r="K9" s="17">
        <v>7341654674454</v>
      </c>
      <c r="L9" s="17">
        <v>308734087011</v>
      </c>
      <c r="M9" s="17">
        <v>6855931367526</v>
      </c>
      <c r="N9" s="17">
        <v>56286393756</v>
      </c>
    </row>
    <row r="10" spans="1:14" ht="18" customHeight="1" thickBot="1">
      <c r="A10" s="21">
        <v>40634</v>
      </c>
      <c r="B10" s="12">
        <f aca="true" t="shared" si="0" ref="B10:N10">SUM(B11:B19)</f>
        <v>7897448141812</v>
      </c>
      <c r="C10" s="12">
        <f t="shared" si="0"/>
        <v>48118405592</v>
      </c>
      <c r="D10" s="12">
        <f t="shared" si="0"/>
        <v>45573684819</v>
      </c>
      <c r="E10" s="12">
        <f t="shared" si="0"/>
        <v>38082050</v>
      </c>
      <c r="F10" s="12">
        <f t="shared" si="0"/>
        <v>1009557488</v>
      </c>
      <c r="G10" s="12">
        <f t="shared" si="0"/>
        <v>319630364</v>
      </c>
      <c r="H10" s="12">
        <f t="shared" si="0"/>
        <v>1177450871</v>
      </c>
      <c r="I10" s="12">
        <f t="shared" si="0"/>
        <v>0</v>
      </c>
      <c r="J10" s="12">
        <f t="shared" si="0"/>
        <v>0</v>
      </c>
      <c r="K10" s="12">
        <f t="shared" si="0"/>
        <v>7380988341509</v>
      </c>
      <c r="L10" s="12">
        <f t="shared" si="0"/>
        <v>308313700005</v>
      </c>
      <c r="M10" s="12">
        <f t="shared" si="0"/>
        <v>6896794339617</v>
      </c>
      <c r="N10" s="12">
        <f t="shared" si="0"/>
        <v>57319731146</v>
      </c>
    </row>
    <row r="11" spans="1:14" ht="18" customHeight="1" thickTop="1">
      <c r="A11" s="4" t="s">
        <v>25</v>
      </c>
      <c r="B11" s="11">
        <v>2580841083222</v>
      </c>
      <c r="C11" s="11">
        <v>535905758</v>
      </c>
      <c r="D11" s="11">
        <v>0</v>
      </c>
      <c r="E11" s="11">
        <v>0</v>
      </c>
      <c r="F11" s="11">
        <v>26230976</v>
      </c>
      <c r="G11" s="11">
        <v>42174930</v>
      </c>
      <c r="H11" s="11">
        <v>467499852</v>
      </c>
      <c r="I11" s="11">
        <v>0</v>
      </c>
      <c r="J11" s="11">
        <v>0</v>
      </c>
      <c r="K11" s="11">
        <v>2352001355088</v>
      </c>
      <c r="L11" s="11">
        <v>42890169531</v>
      </c>
      <c r="M11" s="11">
        <v>2270607534290</v>
      </c>
      <c r="N11" s="11">
        <v>12696911413</v>
      </c>
    </row>
    <row r="12" spans="1:14" ht="18" customHeight="1">
      <c r="A12" s="2" t="s">
        <v>2</v>
      </c>
      <c r="B12" s="11">
        <v>1768161535821</v>
      </c>
      <c r="C12" s="11">
        <v>273653043</v>
      </c>
      <c r="D12" s="11">
        <v>0</v>
      </c>
      <c r="E12" s="11">
        <v>0</v>
      </c>
      <c r="F12" s="11">
        <v>115687424</v>
      </c>
      <c r="G12" s="11">
        <v>38668215</v>
      </c>
      <c r="H12" s="11">
        <v>119297404</v>
      </c>
      <c r="I12" s="11">
        <v>0</v>
      </c>
      <c r="J12" s="11">
        <v>0</v>
      </c>
      <c r="K12" s="11">
        <v>1658162215040</v>
      </c>
      <c r="L12" s="11">
        <v>83659673416</v>
      </c>
      <c r="M12" s="11">
        <v>1543556128278</v>
      </c>
      <c r="N12" s="11">
        <v>9875103575</v>
      </c>
    </row>
    <row r="13" spans="1:14" ht="18" customHeight="1">
      <c r="A13" s="2" t="s">
        <v>34</v>
      </c>
      <c r="B13" s="11">
        <v>1055767513071</v>
      </c>
      <c r="C13" s="11">
        <v>660691553</v>
      </c>
      <c r="D13" s="11">
        <v>0</v>
      </c>
      <c r="E13" s="11">
        <v>6873750</v>
      </c>
      <c r="F13" s="11">
        <v>620566682</v>
      </c>
      <c r="G13" s="11">
        <v>0</v>
      </c>
      <c r="H13" s="11">
        <v>33251121</v>
      </c>
      <c r="I13" s="11">
        <v>0</v>
      </c>
      <c r="J13" s="11">
        <v>0</v>
      </c>
      <c r="K13" s="11">
        <v>981023360750</v>
      </c>
      <c r="L13" s="11">
        <v>60155607455</v>
      </c>
      <c r="M13" s="11">
        <v>903284763675</v>
      </c>
      <c r="N13" s="11">
        <v>9809164244</v>
      </c>
    </row>
    <row r="14" spans="1:14" ht="18" customHeight="1">
      <c r="A14" s="2" t="s">
        <v>35</v>
      </c>
      <c r="B14" s="11">
        <v>927976216542</v>
      </c>
      <c r="C14" s="11">
        <v>177774319</v>
      </c>
      <c r="D14" s="11">
        <v>0</v>
      </c>
      <c r="E14" s="11">
        <v>1091250</v>
      </c>
      <c r="F14" s="11">
        <v>16721551</v>
      </c>
      <c r="G14" s="11">
        <v>0</v>
      </c>
      <c r="H14" s="11">
        <v>159961518</v>
      </c>
      <c r="I14" s="11">
        <v>0</v>
      </c>
      <c r="J14" s="11">
        <v>0</v>
      </c>
      <c r="K14" s="11">
        <v>785361335583</v>
      </c>
      <c r="L14" s="11">
        <v>24677180553</v>
      </c>
      <c r="M14" s="11">
        <v>747247445444</v>
      </c>
      <c r="N14" s="11">
        <v>7002133789</v>
      </c>
    </row>
    <row r="15" spans="1:14" ht="18" customHeight="1">
      <c r="A15" s="2" t="s">
        <v>36</v>
      </c>
      <c r="B15" s="11">
        <v>542284941861</v>
      </c>
      <c r="C15" s="11">
        <v>32103785</v>
      </c>
      <c r="D15" s="11">
        <v>0</v>
      </c>
      <c r="E15" s="11">
        <v>3340000</v>
      </c>
      <c r="F15" s="11">
        <v>20780284</v>
      </c>
      <c r="G15" s="11">
        <v>0</v>
      </c>
      <c r="H15" s="11">
        <v>7983501</v>
      </c>
      <c r="I15" s="11">
        <v>0</v>
      </c>
      <c r="J15" s="11">
        <v>0</v>
      </c>
      <c r="K15" s="11">
        <v>492436753518</v>
      </c>
      <c r="L15" s="11">
        <v>28210964192</v>
      </c>
      <c r="M15" s="11">
        <v>458678435033</v>
      </c>
      <c r="N15" s="11">
        <v>6502605695</v>
      </c>
    </row>
    <row r="16" spans="1:14" ht="18" customHeight="1">
      <c r="A16" s="2" t="s">
        <v>37</v>
      </c>
      <c r="B16" s="11">
        <v>418370576194</v>
      </c>
      <c r="C16" s="11">
        <v>96699685</v>
      </c>
      <c r="D16" s="11">
        <v>0</v>
      </c>
      <c r="E16" s="11">
        <v>8071050</v>
      </c>
      <c r="F16" s="11">
        <v>37078299</v>
      </c>
      <c r="G16" s="11">
        <v>0</v>
      </c>
      <c r="H16" s="11">
        <v>51550336</v>
      </c>
      <c r="I16" s="11">
        <v>0</v>
      </c>
      <c r="J16" s="11">
        <v>0</v>
      </c>
      <c r="K16" s="11">
        <v>332199080900</v>
      </c>
      <c r="L16" s="11">
        <v>14515456392</v>
      </c>
      <c r="M16" s="11">
        <v>305822042495</v>
      </c>
      <c r="N16" s="11">
        <v>4013692483</v>
      </c>
    </row>
    <row r="17" spans="1:14" ht="18" customHeight="1">
      <c r="A17" s="2" t="s">
        <v>38</v>
      </c>
      <c r="B17" s="11">
        <v>831759569409</v>
      </c>
      <c r="C17" s="11">
        <v>767892630</v>
      </c>
      <c r="D17" s="11">
        <v>0</v>
      </c>
      <c r="E17" s="11">
        <v>18706000</v>
      </c>
      <c r="F17" s="11">
        <v>172492272</v>
      </c>
      <c r="G17" s="11">
        <v>238787219</v>
      </c>
      <c r="H17" s="11">
        <v>337907139</v>
      </c>
      <c r="I17" s="11">
        <v>0</v>
      </c>
      <c r="J17" s="11">
        <v>0</v>
      </c>
      <c r="K17" s="11">
        <v>744544123662</v>
      </c>
      <c r="L17" s="11">
        <v>53738114887</v>
      </c>
      <c r="M17" s="11">
        <v>667597990402</v>
      </c>
      <c r="N17" s="11">
        <v>5854729614</v>
      </c>
    </row>
    <row r="18" spans="1:14" ht="18" customHeight="1">
      <c r="A18" s="2" t="s">
        <v>3</v>
      </c>
      <c r="B18" s="17">
        <f>SUM(C18)+SUM(K18)+SUM('11-4(2)'!H18)+SUM('11-4(2)'!K18)</f>
        <v>1002907609807</v>
      </c>
      <c r="C18" s="17">
        <f>SUM(D18:J18)</f>
        <v>45573684819</v>
      </c>
      <c r="D18" s="14">
        <v>45573684819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7">
        <f>SUM(L18:N18)+SUM('11-4(2)'!B18:G18)</f>
        <v>35260116968</v>
      </c>
      <c r="L18" s="14">
        <v>466533579</v>
      </c>
      <c r="M18" s="14">
        <v>0</v>
      </c>
      <c r="N18" s="14">
        <v>1565390333</v>
      </c>
    </row>
    <row r="19" spans="1:14" ht="18" customHeight="1">
      <c r="A19" s="5" t="s">
        <v>74</v>
      </c>
      <c r="B19" s="16">
        <f>SUM(C19)+SUM(K19)+SUM('11-4(2)'!H19)+SUM('11-4(2)'!K19)</f>
        <v>-1230620904115</v>
      </c>
      <c r="C19" s="16">
        <f>SUM(D19:J19)</f>
        <v>0</v>
      </c>
      <c r="D19" s="15"/>
      <c r="E19" s="15"/>
      <c r="F19" s="15"/>
      <c r="G19" s="15"/>
      <c r="H19" s="15"/>
      <c r="I19" s="15"/>
      <c r="J19" s="15"/>
      <c r="K19" s="16">
        <f>SUM(L19:N19)+SUM('11-4(2)'!B19:G19)</f>
        <v>0</v>
      </c>
      <c r="L19" s="15"/>
      <c r="M19" s="15"/>
      <c r="N19" s="15"/>
    </row>
    <row r="20" ht="13.5">
      <c r="A20" s="9" t="s">
        <v>15</v>
      </c>
    </row>
    <row r="21" ht="13.5">
      <c r="A21" s="10" t="s">
        <v>4</v>
      </c>
    </row>
    <row r="22" ht="13.5">
      <c r="A22" s="10" t="s">
        <v>0</v>
      </c>
    </row>
  </sheetData>
  <sheetProtection password="C7CE" sheet="1" objects="1" scenarios="1"/>
  <mergeCells count="5">
    <mergeCell ref="A3:A5"/>
    <mergeCell ref="B3:N3"/>
    <mergeCell ref="B4:B5"/>
    <mergeCell ref="C4:J4"/>
    <mergeCell ref="K4:N4"/>
  </mergeCells>
  <dataValidations count="1">
    <dataValidation allowBlank="1" showInputMessage="1" showErrorMessage="1" imeMode="disabled" sqref="B18:N19 B6:N9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21.75390625" style="0" customWidth="1"/>
    <col min="2" max="7" width="15.25390625" style="0" customWidth="1"/>
    <col min="8" max="8" width="17.625" style="0" customWidth="1"/>
    <col min="9" max="11" width="15.25390625" style="0" customWidth="1"/>
  </cols>
  <sheetData>
    <row r="1" ht="13.5">
      <c r="A1" t="s">
        <v>12</v>
      </c>
    </row>
    <row r="2" ht="13.5">
      <c r="K2" s="6" t="s">
        <v>39</v>
      </c>
    </row>
    <row r="3" spans="1:11" ht="13.5">
      <c r="A3" s="25" t="s">
        <v>6</v>
      </c>
      <c r="B3" s="27" t="s">
        <v>73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3.5" customHeight="1">
      <c r="A4" s="26"/>
      <c r="B4" s="28" t="s">
        <v>1</v>
      </c>
      <c r="C4" s="29"/>
      <c r="D4" s="29"/>
      <c r="E4" s="29"/>
      <c r="F4" s="29"/>
      <c r="G4" s="30"/>
      <c r="H4" s="27" t="s">
        <v>44</v>
      </c>
      <c r="I4" s="27"/>
      <c r="J4" s="27"/>
      <c r="K4" s="27" t="s">
        <v>41</v>
      </c>
    </row>
    <row r="5" spans="1:11" ht="36" customHeight="1">
      <c r="A5" s="26"/>
      <c r="B5" s="1" t="s">
        <v>57</v>
      </c>
      <c r="C5" s="1" t="s">
        <v>58</v>
      </c>
      <c r="D5" s="1" t="s">
        <v>59</v>
      </c>
      <c r="E5" s="1" t="s">
        <v>60</v>
      </c>
      <c r="F5" s="3" t="s">
        <v>26</v>
      </c>
      <c r="G5" s="23" t="s">
        <v>22</v>
      </c>
      <c r="H5" s="1" t="s">
        <v>28</v>
      </c>
      <c r="I5" s="1" t="s">
        <v>61</v>
      </c>
      <c r="J5" s="1" t="s">
        <v>62</v>
      </c>
      <c r="K5" s="27"/>
    </row>
    <row r="6" spans="1:11" ht="18" customHeight="1">
      <c r="A6" s="19">
        <v>39173</v>
      </c>
      <c r="B6" s="18">
        <v>1697516542473</v>
      </c>
      <c r="C6" s="18">
        <v>4871950</v>
      </c>
      <c r="D6" s="18">
        <v>6067920415</v>
      </c>
      <c r="E6" s="18">
        <v>1085526564</v>
      </c>
      <c r="F6" s="18">
        <v>-1609983555825</v>
      </c>
      <c r="G6" s="18">
        <v>36899514630</v>
      </c>
      <c r="H6" s="18">
        <v>346042327639</v>
      </c>
      <c r="I6" s="18">
        <v>0</v>
      </c>
      <c r="J6" s="18">
        <v>346042327639</v>
      </c>
      <c r="K6" s="18">
        <v>23745920496</v>
      </c>
    </row>
    <row r="7" spans="1:11" ht="18" customHeight="1">
      <c r="A7" s="20">
        <v>39538</v>
      </c>
      <c r="B7" s="17">
        <v>1712423803204</v>
      </c>
      <c r="C7" s="17">
        <v>5134050</v>
      </c>
      <c r="D7" s="17">
        <v>5907230872</v>
      </c>
      <c r="E7" s="17">
        <v>1553996800</v>
      </c>
      <c r="F7" s="17">
        <v>-1630432632393</v>
      </c>
      <c r="G7" s="17">
        <v>34150869617</v>
      </c>
      <c r="H7" s="17">
        <v>369788248135</v>
      </c>
      <c r="I7" s="17">
        <v>0</v>
      </c>
      <c r="J7" s="17">
        <v>369788248135</v>
      </c>
      <c r="K7" s="17">
        <v>27779814928</v>
      </c>
    </row>
    <row r="8" spans="1:11" ht="18" customHeight="1">
      <c r="A8" s="20">
        <v>39903</v>
      </c>
      <c r="B8" s="17">
        <v>1735646074689</v>
      </c>
      <c r="C8" s="17">
        <v>5134050</v>
      </c>
      <c r="D8" s="17">
        <v>4541214466</v>
      </c>
      <c r="E8" s="17">
        <v>2938962287</v>
      </c>
      <c r="F8" s="17">
        <v>-1649323139078</v>
      </c>
      <c r="G8" s="17">
        <v>34150869617</v>
      </c>
      <c r="H8" s="17">
        <v>397570789965</v>
      </c>
      <c r="I8" s="17">
        <v>0</v>
      </c>
      <c r="J8" s="17">
        <v>397570789965</v>
      </c>
      <c r="K8" s="17">
        <v>23452929409</v>
      </c>
    </row>
    <row r="9" spans="1:11" ht="18" customHeight="1">
      <c r="A9" s="20">
        <v>40268</v>
      </c>
      <c r="B9" s="17">
        <v>1748789262629</v>
      </c>
      <c r="C9" s="17">
        <v>5134050</v>
      </c>
      <c r="D9" s="17">
        <v>4340133377</v>
      </c>
      <c r="E9" s="17">
        <v>3010563693</v>
      </c>
      <c r="F9" s="17">
        <v>-1669593137205</v>
      </c>
      <c r="G9" s="17">
        <v>34150869617</v>
      </c>
      <c r="H9" s="17">
        <v>421023719374</v>
      </c>
      <c r="I9" s="17">
        <v>0</v>
      </c>
      <c r="J9" s="17">
        <v>421023719374</v>
      </c>
      <c r="K9" s="17">
        <v>23593443689</v>
      </c>
    </row>
    <row r="10" spans="1:13" ht="18" customHeight="1" thickBot="1">
      <c r="A10" s="21">
        <v>40634</v>
      </c>
      <c r="B10" s="12">
        <f aca="true" t="shared" si="0" ref="B10:K10">SUM(B11:B19)</f>
        <v>1765096421568</v>
      </c>
      <c r="C10" s="12">
        <f t="shared" si="0"/>
        <v>5134050</v>
      </c>
      <c r="D10" s="12">
        <f t="shared" si="0"/>
        <v>4228233124</v>
      </c>
      <c r="E10" s="12">
        <f t="shared" si="0"/>
        <v>3694134829</v>
      </c>
      <c r="F10" s="12">
        <f t="shared" si="0"/>
        <v>-1688614222447</v>
      </c>
      <c r="G10" s="12">
        <f t="shared" si="0"/>
        <v>34150869617</v>
      </c>
      <c r="H10" s="12">
        <f t="shared" si="0"/>
        <v>444617163063</v>
      </c>
      <c r="I10" s="12">
        <f t="shared" si="0"/>
        <v>0</v>
      </c>
      <c r="J10" s="12">
        <f t="shared" si="0"/>
        <v>444617163063</v>
      </c>
      <c r="K10" s="12">
        <f t="shared" si="0"/>
        <v>23724231648</v>
      </c>
      <c r="L10" s="7"/>
      <c r="M10" s="8"/>
    </row>
    <row r="11" spans="1:11" ht="18" customHeight="1" thickTop="1">
      <c r="A11" s="4" t="s">
        <v>25</v>
      </c>
      <c r="B11" s="11">
        <v>477637208707</v>
      </c>
      <c r="C11" s="11">
        <v>0</v>
      </c>
      <c r="D11" s="11">
        <v>1015022753</v>
      </c>
      <c r="E11" s="11">
        <v>419408036</v>
      </c>
      <c r="F11" s="11">
        <v>-453264899642</v>
      </c>
      <c r="G11" s="11">
        <v>0</v>
      </c>
      <c r="H11" s="11">
        <v>224420574554</v>
      </c>
      <c r="I11" s="11">
        <v>0</v>
      </c>
      <c r="J11" s="11">
        <v>224420574554</v>
      </c>
      <c r="K11" s="11">
        <v>3883247822</v>
      </c>
    </row>
    <row r="12" spans="1:11" ht="18" customHeight="1">
      <c r="A12" s="2" t="s">
        <v>23</v>
      </c>
      <c r="B12" s="11">
        <v>381684076381</v>
      </c>
      <c r="C12" s="11">
        <v>0</v>
      </c>
      <c r="D12" s="11">
        <v>730709933</v>
      </c>
      <c r="E12" s="11">
        <v>842528729</v>
      </c>
      <c r="F12" s="11">
        <v>-362186005272</v>
      </c>
      <c r="G12" s="11"/>
      <c r="H12" s="11">
        <v>102473735820</v>
      </c>
      <c r="I12" s="11">
        <v>0</v>
      </c>
      <c r="J12" s="11">
        <v>102473735820</v>
      </c>
      <c r="K12" s="11">
        <v>7251931918</v>
      </c>
    </row>
    <row r="13" spans="1:11" ht="18" customHeight="1">
      <c r="A13" s="2" t="s">
        <v>29</v>
      </c>
      <c r="B13" s="11">
        <v>262147199587</v>
      </c>
      <c r="C13" s="11">
        <v>0</v>
      </c>
      <c r="D13" s="11">
        <v>778587436</v>
      </c>
      <c r="E13" s="11">
        <v>673543219</v>
      </c>
      <c r="F13" s="11">
        <v>-255825504866</v>
      </c>
      <c r="G13" s="11">
        <v>0</v>
      </c>
      <c r="H13" s="11">
        <v>72262673085</v>
      </c>
      <c r="I13" s="11">
        <v>72262673085</v>
      </c>
      <c r="J13" s="11">
        <v>0</v>
      </c>
      <c r="K13" s="11">
        <v>1820787683</v>
      </c>
    </row>
    <row r="14" spans="1:11" ht="18" customHeight="1">
      <c r="A14" s="2" t="s">
        <v>30</v>
      </c>
      <c r="B14" s="11">
        <v>209204627517</v>
      </c>
      <c r="C14" s="11">
        <v>0</v>
      </c>
      <c r="D14" s="11">
        <v>554699353</v>
      </c>
      <c r="E14" s="11">
        <v>276653340</v>
      </c>
      <c r="F14" s="11">
        <v>-203601404413</v>
      </c>
      <c r="G14" s="11">
        <v>0</v>
      </c>
      <c r="H14" s="11">
        <v>138943465973</v>
      </c>
      <c r="I14" s="11">
        <v>138943465973</v>
      </c>
      <c r="J14" s="11">
        <v>0</v>
      </c>
      <c r="K14" s="11">
        <v>3493640667</v>
      </c>
    </row>
    <row r="15" spans="1:11" ht="18" customHeight="1">
      <c r="A15" s="2" t="s">
        <v>24</v>
      </c>
      <c r="B15" s="11">
        <v>98999268517</v>
      </c>
      <c r="C15" s="11">
        <v>2762100</v>
      </c>
      <c r="D15" s="11">
        <v>320656834</v>
      </c>
      <c r="E15" s="11">
        <v>128496659</v>
      </c>
      <c r="F15" s="11">
        <v>-100406435512</v>
      </c>
      <c r="G15" s="11">
        <v>0</v>
      </c>
      <c r="H15" s="11">
        <v>48277680740</v>
      </c>
      <c r="I15" s="11">
        <v>36035098666</v>
      </c>
      <c r="J15" s="11">
        <v>12242582074</v>
      </c>
      <c r="K15" s="11">
        <v>1538403818</v>
      </c>
    </row>
    <row r="16" spans="1:11" ht="18" customHeight="1">
      <c r="A16" s="2" t="s">
        <v>31</v>
      </c>
      <c r="B16" s="11">
        <v>129155492461</v>
      </c>
      <c r="C16" s="11">
        <v>0</v>
      </c>
      <c r="D16" s="11">
        <v>239684993</v>
      </c>
      <c r="E16" s="11">
        <v>149390522</v>
      </c>
      <c r="F16" s="11">
        <v>-121696678446</v>
      </c>
      <c r="G16" s="11">
        <v>0</v>
      </c>
      <c r="H16" s="11">
        <v>83592373188</v>
      </c>
      <c r="I16" s="11">
        <v>83592373188</v>
      </c>
      <c r="J16" s="11">
        <v>0</v>
      </c>
      <c r="K16" s="11">
        <v>2482422421</v>
      </c>
    </row>
    <row r="17" spans="1:11" ht="18" customHeight="1">
      <c r="A17" s="2" t="s">
        <v>32</v>
      </c>
      <c r="B17" s="11">
        <v>206000480570</v>
      </c>
      <c r="C17" s="11">
        <v>2371950</v>
      </c>
      <c r="D17" s="11">
        <v>571429992</v>
      </c>
      <c r="E17" s="11">
        <v>1191229774</v>
      </c>
      <c r="F17" s="11">
        <v>-190412223527</v>
      </c>
      <c r="G17" s="11">
        <v>0</v>
      </c>
      <c r="H17" s="11">
        <v>82787820554</v>
      </c>
      <c r="I17" s="11">
        <v>26471695979</v>
      </c>
      <c r="J17" s="11">
        <v>56316124575</v>
      </c>
      <c r="K17" s="11">
        <v>3659732563</v>
      </c>
    </row>
    <row r="18" spans="1:11" ht="18" customHeight="1">
      <c r="A18" s="2" t="s">
        <v>33</v>
      </c>
      <c r="B18" s="14">
        <v>268067828</v>
      </c>
      <c r="C18" s="14">
        <v>0</v>
      </c>
      <c r="D18" s="14">
        <v>17441830</v>
      </c>
      <c r="E18" s="14">
        <v>12884550</v>
      </c>
      <c r="F18" s="14">
        <v>-1221070769</v>
      </c>
      <c r="G18" s="14">
        <v>34150869617</v>
      </c>
      <c r="H18" s="17">
        <f>SUM(I18:J18)</f>
        <v>922073808020</v>
      </c>
      <c r="I18" s="14">
        <v>887773976267</v>
      </c>
      <c r="J18" s="14">
        <v>34299831753</v>
      </c>
      <c r="K18" s="14">
        <v>0</v>
      </c>
    </row>
    <row r="19" spans="1:11" ht="18" customHeight="1">
      <c r="A19" s="5" t="s">
        <v>27</v>
      </c>
      <c r="B19" s="15"/>
      <c r="C19" s="15"/>
      <c r="D19" s="15"/>
      <c r="E19" s="15"/>
      <c r="F19" s="15"/>
      <c r="G19" s="15"/>
      <c r="H19" s="16">
        <f>SUM(I19:J19)</f>
        <v>-1230214968871</v>
      </c>
      <c r="I19" s="15">
        <v>-1245079283158</v>
      </c>
      <c r="J19" s="15">
        <v>14864314287</v>
      </c>
      <c r="K19" s="15">
        <v>-405935244</v>
      </c>
    </row>
  </sheetData>
  <sheetProtection password="C7CE" sheet="1" objects="1" scenarios="1"/>
  <mergeCells count="5">
    <mergeCell ref="B3:K3"/>
    <mergeCell ref="A3:A5"/>
    <mergeCell ref="H4:J4"/>
    <mergeCell ref="K4:K5"/>
    <mergeCell ref="B4:G4"/>
  </mergeCells>
  <dataValidations count="1">
    <dataValidation allowBlank="1" showInputMessage="1" showErrorMessage="1" imeMode="disabled" sqref="B6:K9 B18:K19"/>
  </dataValidations>
  <printOptions/>
  <pageMargins left="0.7874015748031497" right="0.7874015748031497" top="0.984251968503937" bottom="0.984251968503937" header="0.5118110236220472" footer="0.5118110236220472"/>
  <pageSetup fitToWidth="2" horizontalDpi="1200" verticalDpi="1200" orientation="portrait" pageOrder="overThenDown" paperSize="9" scale="85" r:id="rId1"/>
  <colBreaks count="1" manualBreakCount="1">
    <brk id="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zoomScalePageLayoutView="0" workbookViewId="0" topLeftCell="C1">
      <selection activeCell="G14" sqref="G14"/>
    </sheetView>
  </sheetViews>
  <sheetFormatPr defaultColWidth="9.00390625" defaultRowHeight="13.5"/>
  <cols>
    <col min="1" max="1" width="21.625" style="0" customWidth="1"/>
    <col min="2" max="3" width="17.875" style="0" customWidth="1"/>
    <col min="4" max="11" width="15.375" style="0" customWidth="1"/>
  </cols>
  <sheetData>
    <row r="1" ht="13.5">
      <c r="A1" t="s">
        <v>12</v>
      </c>
    </row>
    <row r="2" ht="13.5">
      <c r="K2" s="6" t="s">
        <v>39</v>
      </c>
    </row>
    <row r="3" spans="1:11" ht="13.5">
      <c r="A3" s="25" t="s">
        <v>6</v>
      </c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3.5" customHeight="1">
      <c r="A4" s="26"/>
      <c r="B4" s="27" t="s">
        <v>28</v>
      </c>
      <c r="C4" s="27" t="s">
        <v>45</v>
      </c>
      <c r="D4" s="27"/>
      <c r="E4" s="27"/>
      <c r="F4" s="27"/>
      <c r="G4" s="27"/>
      <c r="H4" s="27"/>
      <c r="I4" s="27"/>
      <c r="J4" s="27"/>
      <c r="K4" s="27"/>
    </row>
    <row r="5" spans="1:11" ht="24" customHeight="1">
      <c r="A5" s="26"/>
      <c r="B5" s="27"/>
      <c r="C5" s="1" t="s">
        <v>28</v>
      </c>
      <c r="D5" s="1" t="s">
        <v>63</v>
      </c>
      <c r="E5" s="1" t="s">
        <v>64</v>
      </c>
      <c r="F5" s="1" t="s">
        <v>65</v>
      </c>
      <c r="G5" s="1" t="s">
        <v>66</v>
      </c>
      <c r="H5" s="24" t="s">
        <v>14</v>
      </c>
      <c r="I5" s="1" t="s">
        <v>67</v>
      </c>
      <c r="J5" s="3" t="s">
        <v>75</v>
      </c>
      <c r="K5" s="1" t="s">
        <v>68</v>
      </c>
    </row>
    <row r="6" spans="1:11" ht="18" customHeight="1">
      <c r="A6" s="19">
        <v>39173</v>
      </c>
      <c r="B6" s="18">
        <v>7585378848114</v>
      </c>
      <c r="C6" s="18">
        <v>1311217561848</v>
      </c>
      <c r="D6" s="18">
        <v>19456133157</v>
      </c>
      <c r="E6" s="18">
        <v>67250750</v>
      </c>
      <c r="F6" s="18">
        <v>231588310000</v>
      </c>
      <c r="G6" s="18">
        <v>7066808092</v>
      </c>
      <c r="H6" s="18">
        <v>1546353141</v>
      </c>
      <c r="I6" s="18">
        <v>3598528708</v>
      </c>
      <c r="J6" s="18">
        <v>160034735000</v>
      </c>
      <c r="K6" s="18">
        <v>887859443000</v>
      </c>
    </row>
    <row r="7" spans="1:11" ht="18" customHeight="1">
      <c r="A7" s="20">
        <v>39538</v>
      </c>
      <c r="B7" s="17">
        <v>7665117608857</v>
      </c>
      <c r="C7" s="17">
        <v>1309602489297</v>
      </c>
      <c r="D7" s="17">
        <v>18511051568</v>
      </c>
      <c r="E7" s="17">
        <v>33568255</v>
      </c>
      <c r="F7" s="17">
        <v>246307504000</v>
      </c>
      <c r="G7" s="17">
        <v>6017474988</v>
      </c>
      <c r="H7" s="17">
        <v>2486003140</v>
      </c>
      <c r="I7" s="17">
        <v>3160213346</v>
      </c>
      <c r="J7" s="17">
        <v>160163113000</v>
      </c>
      <c r="K7" s="17">
        <v>872923561000</v>
      </c>
    </row>
    <row r="8" spans="1:11" ht="18" customHeight="1">
      <c r="A8" s="20">
        <v>39903</v>
      </c>
      <c r="B8" s="17">
        <v>7765584242551</v>
      </c>
      <c r="C8" s="17">
        <v>1310474638809</v>
      </c>
      <c r="D8" s="17">
        <v>21002661021</v>
      </c>
      <c r="E8" s="17">
        <v>23596850</v>
      </c>
      <c r="F8" s="17">
        <v>261949810000</v>
      </c>
      <c r="G8" s="17">
        <v>4469353158</v>
      </c>
      <c r="H8" s="17">
        <v>2619082131</v>
      </c>
      <c r="I8" s="17">
        <v>3047202649</v>
      </c>
      <c r="J8" s="17">
        <v>159820546000</v>
      </c>
      <c r="K8" s="17">
        <v>857542387000</v>
      </c>
    </row>
    <row r="9" spans="1:11" ht="18" customHeight="1">
      <c r="A9" s="20">
        <v>40268</v>
      </c>
      <c r="B9" s="17">
        <v>7834277155546</v>
      </c>
      <c r="C9" s="17">
        <v>1303620827076</v>
      </c>
      <c r="D9" s="17">
        <v>15654128816</v>
      </c>
      <c r="E9" s="17">
        <v>39623400</v>
      </c>
      <c r="F9" s="17">
        <v>275977060000</v>
      </c>
      <c r="G9" s="17">
        <v>3067784498</v>
      </c>
      <c r="H9" s="17">
        <v>3942491011</v>
      </c>
      <c r="I9" s="17">
        <v>2653866351</v>
      </c>
      <c r="J9" s="17">
        <v>158984344000</v>
      </c>
      <c r="K9" s="17">
        <v>843301529000</v>
      </c>
    </row>
    <row r="10" spans="1:11" ht="18" customHeight="1" thickBot="1">
      <c r="A10" s="21">
        <v>40634</v>
      </c>
      <c r="B10" s="12">
        <f aca="true" t="shared" si="0" ref="B10:K10">SUM(B11:B19)</f>
        <v>7897448141812</v>
      </c>
      <c r="C10" s="12">
        <f t="shared" si="0"/>
        <v>1297530276577</v>
      </c>
      <c r="D10" s="12">
        <f t="shared" si="0"/>
        <v>13854065636</v>
      </c>
      <c r="E10" s="12">
        <f t="shared" si="0"/>
        <v>38082050</v>
      </c>
      <c r="F10" s="12">
        <f t="shared" si="0"/>
        <v>288064810000</v>
      </c>
      <c r="G10" s="12">
        <f t="shared" si="0"/>
        <v>2612929059</v>
      </c>
      <c r="H10" s="12">
        <f t="shared" si="0"/>
        <v>2543674623</v>
      </c>
      <c r="I10" s="12">
        <f t="shared" si="0"/>
        <v>2295652209</v>
      </c>
      <c r="J10" s="12">
        <f t="shared" si="0"/>
        <v>157571471000</v>
      </c>
      <c r="K10" s="12">
        <f t="shared" si="0"/>
        <v>830549592000</v>
      </c>
    </row>
    <row r="11" spans="1:11" ht="18" customHeight="1" thickTop="1">
      <c r="A11" s="4" t="s">
        <v>25</v>
      </c>
      <c r="B11" s="11">
        <v>2580841083222</v>
      </c>
      <c r="C11" s="11">
        <v>242925349230</v>
      </c>
      <c r="D11" s="11">
        <v>1956112201</v>
      </c>
      <c r="E11" s="11">
        <v>0</v>
      </c>
      <c r="F11" s="11">
        <v>52762887000</v>
      </c>
      <c r="G11" s="13">
        <v>0</v>
      </c>
      <c r="H11" s="11">
        <v>0</v>
      </c>
      <c r="I11" s="11">
        <v>219383029</v>
      </c>
      <c r="J11" s="11">
        <v>42629477000</v>
      </c>
      <c r="K11" s="11">
        <v>145357490000</v>
      </c>
    </row>
    <row r="12" spans="1:11" ht="18" customHeight="1">
      <c r="A12" s="2" t="s">
        <v>9</v>
      </c>
      <c r="B12" s="11">
        <v>1768161535821</v>
      </c>
      <c r="C12" s="11">
        <v>192143747085</v>
      </c>
      <c r="D12" s="11">
        <v>1568653236</v>
      </c>
      <c r="E12" s="11">
        <v>0</v>
      </c>
      <c r="F12" s="11">
        <v>41585282000</v>
      </c>
      <c r="G12" s="13">
        <v>0</v>
      </c>
      <c r="H12" s="11">
        <v>0</v>
      </c>
      <c r="I12" s="11">
        <v>258574849</v>
      </c>
      <c r="J12" s="11">
        <v>32569876000</v>
      </c>
      <c r="K12" s="11">
        <v>116161361000</v>
      </c>
    </row>
    <row r="13" spans="1:11" ht="18" customHeight="1">
      <c r="A13" s="2" t="s">
        <v>17</v>
      </c>
      <c r="B13" s="11">
        <v>1055767513071</v>
      </c>
      <c r="C13" s="11">
        <v>109064985529</v>
      </c>
      <c r="D13" s="11">
        <v>1822694392</v>
      </c>
      <c r="E13" s="11">
        <v>6873750</v>
      </c>
      <c r="F13" s="11">
        <v>23544482000</v>
      </c>
      <c r="G13" s="13">
        <v>0</v>
      </c>
      <c r="H13" s="11">
        <v>0</v>
      </c>
      <c r="I13" s="11">
        <v>349049387</v>
      </c>
      <c r="J13" s="11">
        <v>19459722000</v>
      </c>
      <c r="K13" s="11">
        <v>63882164000</v>
      </c>
    </row>
    <row r="14" spans="1:11" ht="18" customHeight="1">
      <c r="A14" s="2" t="s">
        <v>18</v>
      </c>
      <c r="B14" s="11">
        <v>927976216542</v>
      </c>
      <c r="C14" s="11">
        <v>67950473000</v>
      </c>
      <c r="D14" s="11">
        <v>1208409188</v>
      </c>
      <c r="E14" s="11">
        <v>1091250</v>
      </c>
      <c r="F14" s="11">
        <v>14202210000</v>
      </c>
      <c r="G14" s="13">
        <v>0</v>
      </c>
      <c r="H14" s="11">
        <v>0</v>
      </c>
      <c r="I14" s="11">
        <v>617783562</v>
      </c>
      <c r="J14" s="11">
        <v>10411125000</v>
      </c>
      <c r="K14" s="11">
        <v>41509854000</v>
      </c>
    </row>
    <row r="15" spans="1:11" ht="18" customHeight="1">
      <c r="A15" s="2" t="s">
        <v>10</v>
      </c>
      <c r="B15" s="11">
        <v>542284941861</v>
      </c>
      <c r="C15" s="11">
        <v>45049508331</v>
      </c>
      <c r="D15" s="11">
        <v>900336193</v>
      </c>
      <c r="E15" s="11">
        <v>3340000</v>
      </c>
      <c r="F15" s="11">
        <v>9397211000</v>
      </c>
      <c r="G15" s="13">
        <v>0</v>
      </c>
      <c r="H15" s="11">
        <v>0</v>
      </c>
      <c r="I15" s="11">
        <v>390581138</v>
      </c>
      <c r="J15" s="11">
        <v>6454630000</v>
      </c>
      <c r="K15" s="11">
        <v>27903410000</v>
      </c>
    </row>
    <row r="16" spans="1:11" ht="18" customHeight="1">
      <c r="A16" s="2" t="s">
        <v>19</v>
      </c>
      <c r="B16" s="11">
        <v>418370576194</v>
      </c>
      <c r="C16" s="11">
        <v>39557194262</v>
      </c>
      <c r="D16" s="11">
        <v>1737982756</v>
      </c>
      <c r="E16" s="11">
        <v>8071050</v>
      </c>
      <c r="F16" s="11">
        <v>8145512000</v>
      </c>
      <c r="G16" s="13">
        <v>0</v>
      </c>
      <c r="H16" s="11">
        <v>0</v>
      </c>
      <c r="I16" s="11">
        <v>364269456</v>
      </c>
      <c r="J16" s="11">
        <v>6276614000</v>
      </c>
      <c r="K16" s="11">
        <v>23024745000</v>
      </c>
    </row>
    <row r="17" spans="1:11" ht="18" customHeight="1">
      <c r="A17" s="2" t="s">
        <v>20</v>
      </c>
      <c r="B17" s="11">
        <v>831759569409</v>
      </c>
      <c r="C17" s="11">
        <v>88586723481</v>
      </c>
      <c r="D17" s="11">
        <v>3779908693</v>
      </c>
      <c r="E17" s="11">
        <v>18706000</v>
      </c>
      <c r="F17" s="11">
        <v>18934917000</v>
      </c>
      <c r="G17" s="13">
        <v>0</v>
      </c>
      <c r="H17" s="11">
        <v>0</v>
      </c>
      <c r="I17" s="11">
        <v>96010788</v>
      </c>
      <c r="J17" s="11">
        <v>15440909000</v>
      </c>
      <c r="K17" s="11">
        <v>50316272000</v>
      </c>
    </row>
    <row r="18" spans="1:11" ht="18" customHeight="1">
      <c r="A18" s="2" t="s">
        <v>21</v>
      </c>
      <c r="B18" s="17">
        <f>SUM(C18)+SUM('11-4(4)'!B18)+SUM('11-4(4)'!I18)+SUM('11-4(4)'!L18)</f>
        <v>1002907609807</v>
      </c>
      <c r="C18" s="17">
        <f>SUM(D18:K18)</f>
        <v>512252295659</v>
      </c>
      <c r="D18" s="14">
        <v>879968977</v>
      </c>
      <c r="E18" s="14">
        <v>0</v>
      </c>
      <c r="F18" s="14">
        <v>119492309000</v>
      </c>
      <c r="G18" s="14">
        <v>2612929059</v>
      </c>
      <c r="H18" s="14">
        <v>2543674623</v>
      </c>
      <c r="I18" s="14">
        <v>0</v>
      </c>
      <c r="J18" s="14">
        <v>24329118000</v>
      </c>
      <c r="K18" s="14">
        <v>362394296000</v>
      </c>
    </row>
    <row r="19" spans="1:11" ht="18" customHeight="1">
      <c r="A19" s="5" t="s">
        <v>16</v>
      </c>
      <c r="B19" s="16">
        <f>SUM(C19)+SUM('11-4(4)'!B19)+SUM('11-4(4)'!I19)+SUM('11-4(4)'!L19)</f>
        <v>-1230620904115</v>
      </c>
      <c r="C19" s="16">
        <f>SUM(D19:K19)</f>
        <v>0</v>
      </c>
      <c r="D19" s="15"/>
      <c r="E19" s="15"/>
      <c r="F19" s="15"/>
      <c r="G19" s="15"/>
      <c r="H19" s="15"/>
      <c r="I19" s="15"/>
      <c r="J19" s="15"/>
      <c r="K19" s="15"/>
    </row>
  </sheetData>
  <sheetProtection password="C7CE" sheet="1" objects="1" scenarios="1"/>
  <mergeCells count="4">
    <mergeCell ref="B3:K3"/>
    <mergeCell ref="B4:B5"/>
    <mergeCell ref="C4:K4"/>
    <mergeCell ref="A3:A5"/>
  </mergeCells>
  <dataValidations count="1">
    <dataValidation allowBlank="1" showInputMessage="1" showErrorMessage="1" imeMode="disabled" sqref="B6:K9 B18:K19"/>
  </dataValidations>
  <printOptions/>
  <pageMargins left="0.7874015748031497" right="0.7874015748031497" top="0.984251968503937" bottom="0.984251968503937" header="0.5118110236220472" footer="0.5118110236220472"/>
  <pageSetup fitToWidth="2" horizontalDpi="1200" verticalDpi="1200" orientation="portrait" pageOrder="overThenDown" paperSize="9" scale="6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2" width="21.625" style="0" customWidth="1"/>
    <col min="3" max="8" width="16.875" style="0" customWidth="1"/>
    <col min="9" max="9" width="21.625" style="0" customWidth="1"/>
    <col min="10" max="12" width="19.50390625" style="0" customWidth="1"/>
    <col min="13" max="13" width="23.625" style="0" customWidth="1"/>
  </cols>
  <sheetData>
    <row r="1" ht="13.5">
      <c r="A1" t="s">
        <v>12</v>
      </c>
    </row>
    <row r="2" ht="13.5">
      <c r="L2" s="6" t="s">
        <v>39</v>
      </c>
    </row>
    <row r="3" spans="1:12" ht="13.5">
      <c r="A3" s="25" t="s">
        <v>6</v>
      </c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3.5" customHeight="1">
      <c r="A4" s="26"/>
      <c r="B4" s="27" t="s">
        <v>46</v>
      </c>
      <c r="C4" s="27"/>
      <c r="D4" s="27"/>
      <c r="E4" s="27"/>
      <c r="F4" s="27"/>
      <c r="G4" s="27"/>
      <c r="H4" s="27"/>
      <c r="I4" s="27" t="s">
        <v>47</v>
      </c>
      <c r="J4" s="27"/>
      <c r="K4" s="27"/>
      <c r="L4" s="27" t="s">
        <v>40</v>
      </c>
    </row>
    <row r="5" spans="1:12" ht="24" customHeight="1">
      <c r="A5" s="26"/>
      <c r="B5" s="1" t="s">
        <v>28</v>
      </c>
      <c r="C5" s="1" t="s">
        <v>69</v>
      </c>
      <c r="D5" s="3" t="s">
        <v>7</v>
      </c>
      <c r="E5" s="1" t="s">
        <v>70</v>
      </c>
      <c r="F5" s="3" t="s">
        <v>8</v>
      </c>
      <c r="G5" s="22" t="s">
        <v>13</v>
      </c>
      <c r="H5" s="1" t="s">
        <v>71</v>
      </c>
      <c r="I5" s="1" t="s">
        <v>28</v>
      </c>
      <c r="J5" s="1" t="s">
        <v>61</v>
      </c>
      <c r="K5" s="1" t="s">
        <v>62</v>
      </c>
      <c r="L5" s="27"/>
    </row>
    <row r="6" spans="1:12" ht="18" customHeight="1">
      <c r="A6" s="19">
        <v>39173</v>
      </c>
      <c r="B6" s="18">
        <v>6274161286266</v>
      </c>
      <c r="C6" s="18">
        <v>17496420379</v>
      </c>
      <c r="D6" s="18">
        <v>2842136757000</v>
      </c>
      <c r="E6" s="18">
        <v>2588149202968</v>
      </c>
      <c r="F6" s="18">
        <v>807861282858</v>
      </c>
      <c r="G6" s="18">
        <v>134140666</v>
      </c>
      <c r="H6" s="18">
        <v>18383482395</v>
      </c>
      <c r="I6" s="18">
        <v>0</v>
      </c>
      <c r="J6" s="18">
        <v>0</v>
      </c>
      <c r="K6" s="18">
        <v>0</v>
      </c>
      <c r="L6" s="18">
        <v>0</v>
      </c>
    </row>
    <row r="7" spans="1:12" ht="18" customHeight="1">
      <c r="A7" s="20">
        <v>39538</v>
      </c>
      <c r="B7" s="17">
        <v>6355515119560</v>
      </c>
      <c r="C7" s="17">
        <v>17496420379</v>
      </c>
      <c r="D7" s="17">
        <v>2842136757000</v>
      </c>
      <c r="E7" s="17">
        <v>2589308080691</v>
      </c>
      <c r="F7" s="17">
        <v>887765780353</v>
      </c>
      <c r="G7" s="17">
        <v>128588522</v>
      </c>
      <c r="H7" s="17">
        <v>18679492615</v>
      </c>
      <c r="I7" s="17">
        <v>0</v>
      </c>
      <c r="J7" s="17">
        <v>0</v>
      </c>
      <c r="K7" s="17">
        <v>0</v>
      </c>
      <c r="L7" s="17">
        <v>0</v>
      </c>
    </row>
    <row r="8" spans="1:12" ht="18" customHeight="1">
      <c r="A8" s="20">
        <v>39903</v>
      </c>
      <c r="B8" s="17">
        <v>6455109603742</v>
      </c>
      <c r="C8" s="17">
        <v>17496420379</v>
      </c>
      <c r="D8" s="17">
        <v>2842136757000</v>
      </c>
      <c r="E8" s="17">
        <v>2589601342150</v>
      </c>
      <c r="F8" s="17">
        <v>986774279770</v>
      </c>
      <c r="G8" s="17">
        <v>110420543</v>
      </c>
      <c r="H8" s="17">
        <v>18990383900</v>
      </c>
      <c r="I8" s="17">
        <v>0</v>
      </c>
      <c r="J8" s="17">
        <v>0</v>
      </c>
      <c r="K8" s="17">
        <v>0</v>
      </c>
      <c r="L8" s="17">
        <v>0</v>
      </c>
    </row>
    <row r="9" spans="1:12" ht="18" customHeight="1">
      <c r="A9" s="20">
        <v>40268</v>
      </c>
      <c r="B9" s="17">
        <v>6530656328470</v>
      </c>
      <c r="C9" s="17">
        <v>17496420379</v>
      </c>
      <c r="D9" s="17">
        <v>2842136757000</v>
      </c>
      <c r="E9" s="17">
        <v>2592005511130</v>
      </c>
      <c r="F9" s="17">
        <v>1059771434207</v>
      </c>
      <c r="G9" s="17">
        <v>102376217</v>
      </c>
      <c r="H9" s="17">
        <v>19143829537</v>
      </c>
      <c r="I9" s="17">
        <v>0</v>
      </c>
      <c r="J9" s="17">
        <v>0</v>
      </c>
      <c r="K9" s="17">
        <v>0</v>
      </c>
      <c r="L9" s="17">
        <v>0</v>
      </c>
    </row>
    <row r="10" spans="1:12" ht="18" customHeight="1" thickBot="1">
      <c r="A10" s="21">
        <v>40634</v>
      </c>
      <c r="B10" s="12">
        <f aca="true" t="shared" si="0" ref="B10:L10">SUM(B11:B19)</f>
        <v>6599917865235</v>
      </c>
      <c r="C10" s="12">
        <f t="shared" si="0"/>
        <v>17496420379</v>
      </c>
      <c r="D10" s="12">
        <f t="shared" si="0"/>
        <v>2842136757000</v>
      </c>
      <c r="E10" s="12">
        <f t="shared" si="0"/>
        <v>2592871478347</v>
      </c>
      <c r="F10" s="12">
        <f t="shared" si="0"/>
        <v>1127964330256</v>
      </c>
      <c r="G10" s="12">
        <f t="shared" si="0"/>
        <v>96050716</v>
      </c>
      <c r="H10" s="12">
        <f t="shared" si="0"/>
        <v>19352828537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</row>
    <row r="11" spans="1:12" ht="18" customHeight="1" thickTop="1">
      <c r="A11" s="4" t="s">
        <v>25</v>
      </c>
      <c r="B11" s="11">
        <v>1488034558875</v>
      </c>
      <c r="C11" s="11">
        <v>3264994687</v>
      </c>
      <c r="D11" s="11">
        <v>684222864000</v>
      </c>
      <c r="E11" s="11">
        <v>519542211252</v>
      </c>
      <c r="F11" s="11">
        <v>277113840461</v>
      </c>
      <c r="G11" s="11">
        <v>287544</v>
      </c>
      <c r="H11" s="11">
        <v>3890360931</v>
      </c>
      <c r="I11" s="11">
        <v>849881175117</v>
      </c>
      <c r="J11" s="11">
        <v>849881175117</v>
      </c>
      <c r="K11" s="11">
        <v>0</v>
      </c>
      <c r="L11" s="11">
        <v>0</v>
      </c>
    </row>
    <row r="12" spans="1:12" ht="18" customHeight="1">
      <c r="A12" s="2" t="s">
        <v>9</v>
      </c>
      <c r="B12" s="11">
        <v>1225208739087</v>
      </c>
      <c r="C12" s="11">
        <v>4452930865</v>
      </c>
      <c r="D12" s="11">
        <v>587473101000</v>
      </c>
      <c r="E12" s="11">
        <v>378936999895</v>
      </c>
      <c r="F12" s="11">
        <v>251537753508</v>
      </c>
      <c r="G12" s="11">
        <v>7391172</v>
      </c>
      <c r="H12" s="11">
        <v>2800562647</v>
      </c>
      <c r="I12" s="11">
        <v>350809049649</v>
      </c>
      <c r="J12" s="11">
        <v>350809049649</v>
      </c>
      <c r="K12" s="11">
        <v>0</v>
      </c>
      <c r="L12" s="11">
        <v>0</v>
      </c>
    </row>
    <row r="13" spans="1:12" ht="18" customHeight="1">
      <c r="A13" s="2" t="s">
        <v>17</v>
      </c>
      <c r="B13" s="11">
        <v>916535050252</v>
      </c>
      <c r="C13" s="11">
        <v>2569336821</v>
      </c>
      <c r="D13" s="11">
        <v>331559145000</v>
      </c>
      <c r="E13" s="11">
        <v>425859214240</v>
      </c>
      <c r="F13" s="11">
        <v>153923294707</v>
      </c>
      <c r="G13" s="11">
        <v>44854479</v>
      </c>
      <c r="H13" s="11">
        <v>2579205005</v>
      </c>
      <c r="I13" s="11">
        <v>30167477290</v>
      </c>
      <c r="J13" s="11">
        <v>0</v>
      </c>
      <c r="K13" s="11">
        <v>30167477290</v>
      </c>
      <c r="L13" s="11">
        <v>0</v>
      </c>
    </row>
    <row r="14" spans="1:12" ht="18" customHeight="1">
      <c r="A14" s="2" t="s">
        <v>18</v>
      </c>
      <c r="B14" s="11">
        <v>859877524382</v>
      </c>
      <c r="C14" s="11">
        <v>2670984425</v>
      </c>
      <c r="D14" s="11">
        <v>230709848000</v>
      </c>
      <c r="E14" s="11">
        <v>507518899014</v>
      </c>
      <c r="F14" s="11">
        <v>115857892977</v>
      </c>
      <c r="G14" s="11">
        <v>29212544</v>
      </c>
      <c r="H14" s="11">
        <v>3090687422</v>
      </c>
      <c r="I14" s="11">
        <v>148219160</v>
      </c>
      <c r="J14" s="11">
        <v>0</v>
      </c>
      <c r="K14" s="11">
        <v>148219160</v>
      </c>
      <c r="L14" s="11">
        <v>0</v>
      </c>
    </row>
    <row r="15" spans="1:12" ht="18" customHeight="1">
      <c r="A15" s="2" t="s">
        <v>10</v>
      </c>
      <c r="B15" s="11">
        <v>497235433530</v>
      </c>
      <c r="C15" s="11">
        <v>2208393923</v>
      </c>
      <c r="D15" s="11">
        <v>155455783000</v>
      </c>
      <c r="E15" s="11">
        <v>270018677277</v>
      </c>
      <c r="F15" s="11">
        <v>68200506630</v>
      </c>
      <c r="G15" s="11">
        <v>7569281</v>
      </c>
      <c r="H15" s="11">
        <v>1344503419</v>
      </c>
      <c r="I15" s="11">
        <v>0</v>
      </c>
      <c r="J15" s="11">
        <v>0</v>
      </c>
      <c r="K15" s="11">
        <v>0</v>
      </c>
      <c r="L15" s="11">
        <v>0</v>
      </c>
    </row>
    <row r="16" spans="1:12" ht="18" customHeight="1">
      <c r="A16" s="2" t="s">
        <v>19</v>
      </c>
      <c r="B16" s="11">
        <v>379604334277</v>
      </c>
      <c r="C16" s="11">
        <v>1012240094</v>
      </c>
      <c r="D16" s="11">
        <v>117431463000</v>
      </c>
      <c r="E16" s="11">
        <v>166293405286</v>
      </c>
      <c r="F16" s="11">
        <v>93076951484</v>
      </c>
      <c r="G16" s="11">
        <v>5665773</v>
      </c>
      <c r="H16" s="11">
        <v>1784608640</v>
      </c>
      <c r="I16" s="11">
        <v>-790952345</v>
      </c>
      <c r="J16" s="11">
        <v>0</v>
      </c>
      <c r="K16" s="11">
        <v>-790952345</v>
      </c>
      <c r="L16" s="11">
        <v>0</v>
      </c>
    </row>
    <row r="17" spans="1:12" ht="18" customHeight="1">
      <c r="A17" s="2" t="s">
        <v>20</v>
      </c>
      <c r="B17" s="11">
        <v>743172845928</v>
      </c>
      <c r="C17" s="11">
        <v>1221717916</v>
      </c>
      <c r="D17" s="11">
        <v>258578115000</v>
      </c>
      <c r="E17" s="11">
        <v>323944258128</v>
      </c>
      <c r="F17" s="11">
        <v>157546287489</v>
      </c>
      <c r="G17" s="11">
        <v>1069923</v>
      </c>
      <c r="H17" s="11">
        <v>1881397472</v>
      </c>
      <c r="I17" s="11">
        <v>0</v>
      </c>
      <c r="J17" s="11">
        <v>0</v>
      </c>
      <c r="K17" s="11">
        <v>0</v>
      </c>
      <c r="L17" s="11">
        <v>0</v>
      </c>
    </row>
    <row r="18" spans="1:12" ht="18" customHeight="1">
      <c r="A18" s="2" t="s">
        <v>21</v>
      </c>
      <c r="B18" s="17">
        <f>SUM(C18:H18)</f>
        <v>490249378904</v>
      </c>
      <c r="C18" s="14">
        <v>95821648</v>
      </c>
      <c r="D18" s="14">
        <v>476706438000</v>
      </c>
      <c r="E18" s="14">
        <v>757813255</v>
      </c>
      <c r="F18" s="14">
        <v>10707803000</v>
      </c>
      <c r="G18" s="14">
        <v>0</v>
      </c>
      <c r="H18" s="14">
        <v>1981503001</v>
      </c>
      <c r="I18" s="17">
        <f>SUM(J18:K18)</f>
        <v>0</v>
      </c>
      <c r="J18" s="14"/>
      <c r="K18" s="14"/>
      <c r="L18" s="14">
        <v>405935244</v>
      </c>
    </row>
    <row r="19" spans="1:12" ht="18" customHeight="1">
      <c r="A19" s="5" t="s">
        <v>74</v>
      </c>
      <c r="B19" s="16">
        <f>SUM(C19:H19)</f>
        <v>0</v>
      </c>
      <c r="C19" s="15"/>
      <c r="D19" s="15"/>
      <c r="E19" s="15"/>
      <c r="F19" s="15"/>
      <c r="G19" s="15"/>
      <c r="H19" s="15"/>
      <c r="I19" s="16">
        <f>SUM(J19:K19)</f>
        <v>-1230214968871</v>
      </c>
      <c r="J19" s="15">
        <v>-1200690224766</v>
      </c>
      <c r="K19" s="15">
        <v>-29524744105</v>
      </c>
      <c r="L19" s="15">
        <v>-405935244</v>
      </c>
    </row>
  </sheetData>
  <sheetProtection password="C7CE" sheet="1" objects="1" scenarios="1"/>
  <mergeCells count="5">
    <mergeCell ref="A3:A5"/>
    <mergeCell ref="B4:H4"/>
    <mergeCell ref="I4:K4"/>
    <mergeCell ref="L4:L5"/>
    <mergeCell ref="B3:L3"/>
  </mergeCells>
  <dataValidations count="1">
    <dataValidation allowBlank="1" showInputMessage="1" showErrorMessage="1" imeMode="disabled" sqref="B6:L9 B18:L19"/>
  </dataValidations>
  <printOptions/>
  <pageMargins left="0.7874015748031497" right="0.7874015748031497" top="0.984251968503937" bottom="0.984251968503937" header="0.5118110236220472" footer="0.5118110236220472"/>
  <pageSetup fitToWidth="2" horizontalDpi="1200" verticalDpi="1200" orientation="portrait" pageOrder="overThenDown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2012-12-27T09:18:54Z</cp:lastPrinted>
  <dcterms:created xsi:type="dcterms:W3CDTF">2003-12-10T07:41:41Z</dcterms:created>
  <dcterms:modified xsi:type="dcterms:W3CDTF">2012-12-27T09:19:06Z</dcterms:modified>
  <cp:category/>
  <cp:version/>
  <cp:contentType/>
  <cp:contentStatus/>
</cp:coreProperties>
</file>