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330" windowHeight="4530" tabRatio="835" activeTab="0"/>
  </bookViews>
  <sheets>
    <sheet name="11-2(1)" sheetId="1" r:id="rId1"/>
    <sheet name="11-2(2)" sheetId="2" r:id="rId2"/>
    <sheet name="11-2(3)" sheetId="3" r:id="rId3"/>
  </sheets>
  <definedNames>
    <definedName name="_xlnm.Print_Titles" localSheetId="0">'11-2(1)'!$2:$4</definedName>
    <definedName name="_xlnm.Print_Titles" localSheetId="1">'11-2(2)'!$2:$4</definedName>
  </definedNames>
  <calcPr fullCalcOnLoad="1"/>
</workbook>
</file>

<file path=xl/sharedStrings.xml><?xml version="1.0" encoding="utf-8"?>
<sst xmlns="http://schemas.openxmlformats.org/spreadsheetml/2006/main" count="140" uniqueCount="79">
  <si>
    <t>３　平成２０年度に科目体系を変更し，国有林野事業費から国有林野森林整備事業費，施設整備費，国有林野災害復旧事業費，国債整理基金特別会計へ繰入を別に区分して表示した。</t>
  </si>
  <si>
    <t>４　名称の変更のあった科目は平成２０年度の科目を基準に表示した。</t>
  </si>
  <si>
    <t>国有林野事業施設費</t>
  </si>
  <si>
    <t>地すべり防止事業費</t>
  </si>
  <si>
    <t>国有林野内治山事業費</t>
  </si>
  <si>
    <t>国有林野森林整備事業費</t>
  </si>
  <si>
    <t>施設整備費</t>
  </si>
  <si>
    <t>施設費</t>
  </si>
  <si>
    <t>国有林野災害復旧事業費</t>
  </si>
  <si>
    <t>国土形成事業調整費</t>
  </si>
  <si>
    <t>北 海 道</t>
  </si>
  <si>
    <t>-</t>
  </si>
  <si>
    <t>-</t>
  </si>
  <si>
    <t>-</t>
  </si>
  <si>
    <t>森林環境保全
整備事業費</t>
  </si>
  <si>
    <t>森林居住環境
整備事業費</t>
  </si>
  <si>
    <t>分収育林費</t>
  </si>
  <si>
    <t>委員等旅費</t>
  </si>
  <si>
    <t>休職者給与</t>
  </si>
  <si>
    <t>官行造林費</t>
  </si>
  <si>
    <t>国家公務員
共済組合
負担金</t>
  </si>
  <si>
    <t>林道施設等
災害復旧
事業費</t>
  </si>
  <si>
    <t>治山事業工事諸費</t>
  </si>
  <si>
    <t>総  額</t>
  </si>
  <si>
    <t>東  北</t>
  </si>
  <si>
    <t>関  東</t>
  </si>
  <si>
    <t>中  部</t>
  </si>
  <si>
    <t>近畿中国</t>
  </si>
  <si>
    <t>四  国</t>
  </si>
  <si>
    <t>九  州</t>
  </si>
  <si>
    <t>林 野 庁</t>
  </si>
  <si>
    <t>単位（金額：千円）</t>
  </si>
  <si>
    <t>国　　　　　　　　　　有　　　　　　　　　　林　　　　　　　　　　野　　　　　　　　　　事　　　　　　　　　　業　　　　　　　　　　費</t>
  </si>
  <si>
    <t>職員基本給</t>
  </si>
  <si>
    <t>職員諸手当</t>
  </si>
  <si>
    <t>業績賞与</t>
  </si>
  <si>
    <t>退職手当</t>
  </si>
  <si>
    <t>児童手当</t>
  </si>
  <si>
    <t>諸謝金</t>
  </si>
  <si>
    <t>業務旅費</t>
  </si>
  <si>
    <t>赴任旅費</t>
  </si>
  <si>
    <t>業務費</t>
  </si>
  <si>
    <t>消費税</t>
  </si>
  <si>
    <t>施設費</t>
  </si>
  <si>
    <t>委員手当</t>
  </si>
  <si>
    <t>林野基幹作
業職員給与</t>
  </si>
  <si>
    <t>非常勤
職員手当</t>
  </si>
  <si>
    <t>公務災害
補償費</t>
  </si>
  <si>
    <t>退職特別
給付金</t>
  </si>
  <si>
    <t>外国旅費</t>
  </si>
  <si>
    <t>森林災害復旧
造林事業費</t>
  </si>
  <si>
    <t>国有資産所在
市町村交付金</t>
  </si>
  <si>
    <t>一般会計
へ繰入</t>
  </si>
  <si>
    <t>国債整理基
金特別会計
へ繰入</t>
  </si>
  <si>
    <t>-</t>
  </si>
  <si>
    <t>超過勤務手当</t>
  </si>
  <si>
    <t>自動車重量税</t>
  </si>
  <si>
    <r>
      <t>１１</t>
    </r>
    <r>
      <rPr>
        <sz val="11"/>
        <rFont val="ＭＳ Ｐゴシック"/>
        <family val="3"/>
      </rPr>
      <t>－２  歳出（続）</t>
    </r>
  </si>
  <si>
    <t>５　総額は，四捨五入のため必ずしも一致しない。</t>
  </si>
  <si>
    <t>年度
森林管理局</t>
  </si>
  <si>
    <t>１１－２  歳出</t>
  </si>
  <si>
    <t>１　本表は，歳出決定計算書により作成した。</t>
  </si>
  <si>
    <t>１１－２  歳出（続）</t>
  </si>
  <si>
    <t>総額</t>
  </si>
  <si>
    <t>治山事業費</t>
  </si>
  <si>
    <t>北海道治山事業費</t>
  </si>
  <si>
    <t>離島治山事業費</t>
  </si>
  <si>
    <t>沖縄治山事業費</t>
  </si>
  <si>
    <t>治山事業調査費</t>
  </si>
  <si>
    <t>職員旅費</t>
  </si>
  <si>
    <t>日額旅費</t>
  </si>
  <si>
    <t>庁費</t>
  </si>
  <si>
    <t>工事雑費</t>
  </si>
  <si>
    <t>自動車重量税</t>
  </si>
  <si>
    <t>賠償償還及払戻金</t>
  </si>
  <si>
    <t>精算還付金</t>
  </si>
  <si>
    <t>景観形成事業推進費</t>
  </si>
  <si>
    <t>賠償償還
及払戻金</t>
  </si>
  <si>
    <t>総数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</si>
</sst>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ouble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double"/>
      <bottom style="dashed"/>
      <diagonal style="thin"/>
    </border>
    <border diagonalUp="1">
      <left style="thin"/>
      <right style="thin"/>
      <top style="dashed"/>
      <bottom style="dashed"/>
      <diagonal style="thin"/>
    </border>
    <border diagonalUp="1">
      <left style="thin"/>
      <right style="thin"/>
      <top style="dashed"/>
      <bottom style="double"/>
      <diagonal style="thin"/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dashed"/>
      <diagonal style="thin"/>
    </border>
    <border diagonalUp="1">
      <left style="thin"/>
      <right style="thin"/>
      <top style="dashed"/>
      <bottom style="thin"/>
      <diagonal style="thin"/>
    </border>
    <border diagonalUp="1">
      <left>
        <color indexed="63"/>
      </left>
      <right style="thin"/>
      <top style="thin"/>
      <bottom style="dashed"/>
      <diagonal style="thin"/>
    </border>
    <border diagonalUp="1">
      <left>
        <color indexed="63"/>
      </left>
      <right style="thin"/>
      <top style="dashed"/>
      <bottom style="dashed"/>
      <diagonal style="thin"/>
    </border>
    <border>
      <left style="thin"/>
      <right style="thin"/>
      <top style="double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97" fontId="4" fillId="0" borderId="1" xfId="0" applyNumberFormat="1" applyFont="1" applyFill="1" applyBorder="1" applyAlignment="1">
      <alignment horizontal="right" vertical="center"/>
    </xf>
    <xf numFmtId="197" fontId="4" fillId="0" borderId="2" xfId="0" applyNumberFormat="1" applyFont="1" applyFill="1" applyBorder="1" applyAlignment="1" applyProtection="1">
      <alignment horizontal="right" vertical="center"/>
      <protection/>
    </xf>
    <xf numFmtId="197" fontId="5" fillId="0" borderId="3" xfId="0" applyNumberFormat="1" applyFont="1" applyFill="1" applyBorder="1" applyAlignment="1" applyProtection="1">
      <alignment horizontal="right" vertical="center"/>
      <protection/>
    </xf>
    <xf numFmtId="197" fontId="4" fillId="0" borderId="1" xfId="0" applyNumberFormat="1" applyFont="1" applyFill="1" applyBorder="1" applyAlignment="1" applyProtection="1">
      <alignment horizontal="right" vertical="center"/>
      <protection/>
    </xf>
    <xf numFmtId="197" fontId="4" fillId="0" borderId="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97" fontId="4" fillId="0" borderId="8" xfId="0" applyNumberFormat="1" applyFont="1" applyFill="1" applyBorder="1" applyAlignment="1">
      <alignment horizontal="right" vertical="center"/>
    </xf>
    <xf numFmtId="197" fontId="4" fillId="0" borderId="9" xfId="0" applyNumberFormat="1" applyFont="1" applyFill="1" applyBorder="1" applyAlignment="1">
      <alignment horizontal="right" vertical="center"/>
    </xf>
    <xf numFmtId="197" fontId="5" fillId="0" borderId="10" xfId="0" applyNumberFormat="1" applyFont="1" applyFill="1" applyBorder="1" applyAlignment="1">
      <alignment horizontal="right" vertical="center"/>
    </xf>
    <xf numFmtId="197" fontId="4" fillId="0" borderId="11" xfId="0" applyNumberFormat="1" applyFont="1" applyFill="1" applyBorder="1" applyAlignment="1" applyProtection="1">
      <alignment horizontal="right" vertical="center"/>
      <protection/>
    </xf>
    <xf numFmtId="197" fontId="4" fillId="0" borderId="9" xfId="0" applyNumberFormat="1" applyFont="1" applyFill="1" applyBorder="1" applyAlignment="1" applyProtection="1">
      <alignment horizontal="right" vertical="center"/>
      <protection/>
    </xf>
    <xf numFmtId="197" fontId="4" fillId="0" borderId="12" xfId="0" applyNumberFormat="1" applyFont="1" applyFill="1" applyBorder="1" applyAlignment="1" applyProtection="1">
      <alignment horizontal="right" vertical="center"/>
      <protection/>
    </xf>
    <xf numFmtId="197" fontId="4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97" fontId="4" fillId="0" borderId="14" xfId="0" applyNumberFormat="1" applyFont="1" applyFill="1" applyBorder="1" applyAlignment="1" applyProtection="1">
      <alignment horizontal="right" vertical="center"/>
      <protection/>
    </xf>
    <xf numFmtId="197" fontId="4" fillId="0" borderId="15" xfId="0" applyNumberFormat="1" applyFont="1" applyFill="1" applyBorder="1" applyAlignment="1" applyProtection="1">
      <alignment horizontal="right" vertical="center"/>
      <protection/>
    </xf>
    <xf numFmtId="197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97" fontId="5" fillId="0" borderId="3" xfId="0" applyNumberFormat="1" applyFont="1" applyFill="1" applyBorder="1" applyAlignment="1">
      <alignment horizontal="right" vertical="center"/>
    </xf>
    <xf numFmtId="197" fontId="4" fillId="0" borderId="2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203" fontId="4" fillId="0" borderId="4" xfId="0" applyNumberFormat="1" applyFont="1" applyFill="1" applyBorder="1" applyAlignment="1">
      <alignment horizontal="distributed" vertical="center"/>
    </xf>
    <xf numFmtId="203" fontId="4" fillId="0" borderId="1" xfId="0" applyNumberFormat="1" applyFont="1" applyFill="1" applyBorder="1" applyAlignment="1">
      <alignment horizontal="distributed" vertical="center"/>
    </xf>
    <xf numFmtId="203" fontId="5" fillId="0" borderId="3" xfId="0" applyNumberFormat="1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97" fontId="4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203" fontId="5" fillId="0" borderId="2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S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19" width="13.75390625" style="1" customWidth="1"/>
    <col min="20" max="16384" width="9.00390625" style="1" customWidth="1"/>
  </cols>
  <sheetData>
    <row r="1" ht="13.5">
      <c r="A1" s="1" t="s">
        <v>60</v>
      </c>
    </row>
    <row r="2" ht="13.5">
      <c r="S2" s="26" t="s">
        <v>31</v>
      </c>
    </row>
    <row r="3" spans="1:19" ht="13.5">
      <c r="A3" s="53" t="s">
        <v>59</v>
      </c>
      <c r="B3" s="52" t="s">
        <v>23</v>
      </c>
      <c r="C3" s="55" t="s">
        <v>32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</row>
    <row r="4" spans="1:19" ht="24" customHeight="1">
      <c r="A4" s="54"/>
      <c r="B4" s="52"/>
      <c r="C4" s="9" t="s">
        <v>63</v>
      </c>
      <c r="D4" s="9" t="s">
        <v>33</v>
      </c>
      <c r="E4" s="9" t="s">
        <v>34</v>
      </c>
      <c r="F4" s="9" t="s">
        <v>35</v>
      </c>
      <c r="G4" s="10" t="s">
        <v>55</v>
      </c>
      <c r="H4" s="9" t="s">
        <v>44</v>
      </c>
      <c r="I4" s="11" t="s">
        <v>45</v>
      </c>
      <c r="J4" s="11" t="s">
        <v>46</v>
      </c>
      <c r="K4" s="10" t="s">
        <v>18</v>
      </c>
      <c r="L4" s="11" t="s">
        <v>47</v>
      </c>
      <c r="M4" s="9" t="s">
        <v>36</v>
      </c>
      <c r="N4" s="9" t="s">
        <v>37</v>
      </c>
      <c r="O4" s="9" t="s">
        <v>38</v>
      </c>
      <c r="P4" s="11" t="s">
        <v>48</v>
      </c>
      <c r="Q4" s="9" t="s">
        <v>39</v>
      </c>
      <c r="R4" s="9" t="s">
        <v>40</v>
      </c>
      <c r="S4" s="9" t="s">
        <v>49</v>
      </c>
    </row>
    <row r="5" spans="1:19" ht="18" customHeight="1">
      <c r="A5" s="32">
        <v>38077</v>
      </c>
      <c r="B5" s="7">
        <v>344817146603</v>
      </c>
      <c r="C5" s="7">
        <v>344817146603</v>
      </c>
      <c r="D5" s="7">
        <v>22606667255</v>
      </c>
      <c r="E5" s="7">
        <v>10370708181</v>
      </c>
      <c r="F5" s="7">
        <v>598270457</v>
      </c>
      <c r="G5" s="7">
        <v>983370879</v>
      </c>
      <c r="H5" s="7">
        <v>896600</v>
      </c>
      <c r="I5" s="7">
        <v>12960489580</v>
      </c>
      <c r="J5" s="7">
        <v>169338264</v>
      </c>
      <c r="K5" s="7">
        <v>17583324</v>
      </c>
      <c r="L5" s="7">
        <v>2950012083</v>
      </c>
      <c r="M5" s="7">
        <v>14065658420</v>
      </c>
      <c r="N5" s="7">
        <v>117155000</v>
      </c>
      <c r="O5" s="7">
        <v>12194562</v>
      </c>
      <c r="P5" s="7">
        <v>15589159</v>
      </c>
      <c r="Q5" s="7">
        <v>697490712</v>
      </c>
      <c r="R5" s="7">
        <v>275567698</v>
      </c>
      <c r="S5" s="7">
        <v>0</v>
      </c>
    </row>
    <row r="6" spans="1:19" ht="18" customHeight="1">
      <c r="A6" s="33">
        <v>38442</v>
      </c>
      <c r="B6" s="6">
        <v>356927789925</v>
      </c>
      <c r="C6" s="6">
        <v>356927789925</v>
      </c>
      <c r="D6" s="6">
        <v>21970360247</v>
      </c>
      <c r="E6" s="6">
        <v>10049052305</v>
      </c>
      <c r="F6" s="6">
        <v>582942120</v>
      </c>
      <c r="G6" s="6">
        <v>872537631</v>
      </c>
      <c r="H6" s="6">
        <v>626200</v>
      </c>
      <c r="I6" s="6">
        <v>11568816926</v>
      </c>
      <c r="J6" s="6">
        <v>165009230</v>
      </c>
      <c r="K6" s="6">
        <v>16441661</v>
      </c>
      <c r="L6" s="6">
        <v>2925879810</v>
      </c>
      <c r="M6" s="6">
        <v>10879039865</v>
      </c>
      <c r="N6" s="6">
        <v>119130000</v>
      </c>
      <c r="O6" s="6">
        <v>13530095</v>
      </c>
      <c r="P6" s="6">
        <v>0</v>
      </c>
      <c r="Q6" s="6">
        <v>700615639</v>
      </c>
      <c r="R6" s="6">
        <v>164824289</v>
      </c>
      <c r="S6" s="6">
        <v>643410</v>
      </c>
    </row>
    <row r="7" spans="1:19" ht="18" customHeight="1">
      <c r="A7" s="33">
        <v>38807</v>
      </c>
      <c r="B7" s="6">
        <v>413460092541</v>
      </c>
      <c r="C7" s="6">
        <v>372835324000</v>
      </c>
      <c r="D7" s="6">
        <v>21208393529</v>
      </c>
      <c r="E7" s="6">
        <v>9790419711</v>
      </c>
      <c r="F7" s="6">
        <v>564132644</v>
      </c>
      <c r="G7" s="6">
        <v>832003000</v>
      </c>
      <c r="H7" s="6">
        <v>391000</v>
      </c>
      <c r="I7" s="6">
        <v>10608403341</v>
      </c>
      <c r="J7" s="6">
        <v>159820900</v>
      </c>
      <c r="K7" s="6">
        <v>30075098</v>
      </c>
      <c r="L7" s="6">
        <v>2723113084</v>
      </c>
      <c r="M7" s="6">
        <v>8359238035</v>
      </c>
      <c r="N7" s="6">
        <v>156385000</v>
      </c>
      <c r="O7" s="6">
        <v>14404160</v>
      </c>
      <c r="P7" s="6">
        <v>0</v>
      </c>
      <c r="Q7" s="6">
        <v>704018000</v>
      </c>
      <c r="R7" s="6">
        <v>180902504</v>
      </c>
      <c r="S7" s="6">
        <v>96000</v>
      </c>
    </row>
    <row r="8" spans="1:19" ht="18" customHeight="1">
      <c r="A8" s="33">
        <v>39173</v>
      </c>
      <c r="B8" s="6">
        <v>472826328644</v>
      </c>
      <c r="C8" s="6">
        <v>411525069284</v>
      </c>
      <c r="D8" s="6">
        <v>20687082836</v>
      </c>
      <c r="E8" s="6">
        <v>10046641554</v>
      </c>
      <c r="F8" s="6">
        <v>553842833</v>
      </c>
      <c r="G8" s="6">
        <v>811274191</v>
      </c>
      <c r="H8" s="6">
        <v>626200</v>
      </c>
      <c r="I8" s="6">
        <v>9355057938</v>
      </c>
      <c r="J8" s="6">
        <v>160279475</v>
      </c>
      <c r="K8" s="6">
        <v>19396436</v>
      </c>
      <c r="L8" s="6">
        <v>2598200684</v>
      </c>
      <c r="M8" s="6">
        <v>8960758668</v>
      </c>
      <c r="N8" s="6">
        <v>171580000</v>
      </c>
      <c r="O8" s="6">
        <v>13504115</v>
      </c>
      <c r="P8" s="6">
        <v>0</v>
      </c>
      <c r="Q8" s="6">
        <v>687155536</v>
      </c>
      <c r="R8" s="6">
        <v>186077250</v>
      </c>
      <c r="S8" s="6">
        <v>0</v>
      </c>
    </row>
    <row r="9" spans="1:19" ht="18" customHeight="1" thickBot="1">
      <c r="A9" s="34">
        <v>39538</v>
      </c>
      <c r="B9" s="27">
        <f aca="true" t="shared" si="0" ref="B9:S9">SUM(B10:B17)</f>
        <v>450852058061</v>
      </c>
      <c r="C9" s="27">
        <f t="shared" si="0"/>
        <v>85654901431</v>
      </c>
      <c r="D9" s="27">
        <f t="shared" si="0"/>
        <v>20584164243</v>
      </c>
      <c r="E9" s="27">
        <f t="shared" si="0"/>
        <v>10036575925</v>
      </c>
      <c r="F9" s="27">
        <f t="shared" si="0"/>
        <v>554309531</v>
      </c>
      <c r="G9" s="27">
        <f t="shared" si="0"/>
        <v>798142573</v>
      </c>
      <c r="H9" s="27">
        <f t="shared" si="0"/>
        <v>779000</v>
      </c>
      <c r="I9" s="27">
        <f t="shared" si="0"/>
        <v>7601255457</v>
      </c>
      <c r="J9" s="27">
        <f t="shared" si="0"/>
        <v>155981690</v>
      </c>
      <c r="K9" s="27">
        <f t="shared" si="0"/>
        <v>14853153</v>
      </c>
      <c r="L9" s="27">
        <f t="shared" si="0"/>
        <v>2320190973</v>
      </c>
      <c r="M9" s="27">
        <f t="shared" si="0"/>
        <v>8946140851</v>
      </c>
      <c r="N9" s="27">
        <f t="shared" si="0"/>
        <v>163345000</v>
      </c>
      <c r="O9" s="27">
        <f t="shared" si="0"/>
        <v>14292346</v>
      </c>
      <c r="P9" s="27">
        <f t="shared" si="0"/>
        <v>0</v>
      </c>
      <c r="Q9" s="27">
        <f t="shared" si="0"/>
        <v>641491787</v>
      </c>
      <c r="R9" s="27">
        <f t="shared" si="0"/>
        <v>187327017</v>
      </c>
      <c r="S9" s="27">
        <f t="shared" si="0"/>
        <v>0</v>
      </c>
    </row>
    <row r="10" spans="1:19" ht="18" customHeight="1" thickTop="1">
      <c r="A10" s="29" t="s">
        <v>10</v>
      </c>
      <c r="B10" s="3">
        <v>34737130113</v>
      </c>
      <c r="C10" s="3">
        <v>14887327645</v>
      </c>
      <c r="D10" s="3">
        <v>4198654745</v>
      </c>
      <c r="E10" s="3">
        <v>2118696557</v>
      </c>
      <c r="F10" s="3">
        <v>113374000</v>
      </c>
      <c r="G10" s="3">
        <v>134232857</v>
      </c>
      <c r="H10" s="3">
        <v>174900</v>
      </c>
      <c r="I10" s="3">
        <v>2072944230</v>
      </c>
      <c r="J10" s="3">
        <v>37673960</v>
      </c>
      <c r="K10" s="3">
        <v>373272</v>
      </c>
      <c r="L10" s="3">
        <v>844539213</v>
      </c>
      <c r="M10" s="3">
        <v>2509566201</v>
      </c>
      <c r="N10" s="3">
        <v>27540000</v>
      </c>
      <c r="O10" s="3">
        <v>1509699</v>
      </c>
      <c r="P10" s="3"/>
      <c r="Q10" s="3">
        <v>160017680</v>
      </c>
      <c r="R10" s="3">
        <v>36357770</v>
      </c>
      <c r="S10" s="3">
        <v>0</v>
      </c>
    </row>
    <row r="11" spans="1:19" ht="18" customHeight="1">
      <c r="A11" s="30" t="s">
        <v>24</v>
      </c>
      <c r="B11" s="3">
        <v>34954855843</v>
      </c>
      <c r="C11" s="3">
        <v>12441661180</v>
      </c>
      <c r="D11" s="3">
        <v>3284962467</v>
      </c>
      <c r="E11" s="3">
        <v>1623161680</v>
      </c>
      <c r="F11" s="3">
        <v>89130000</v>
      </c>
      <c r="G11" s="3">
        <v>130325318</v>
      </c>
      <c r="H11" s="3">
        <v>0</v>
      </c>
      <c r="I11" s="3">
        <v>1283940933</v>
      </c>
      <c r="J11" s="3">
        <v>24039700</v>
      </c>
      <c r="K11" s="3">
        <v>913074</v>
      </c>
      <c r="L11" s="3">
        <v>273892191</v>
      </c>
      <c r="M11" s="3">
        <v>2029089302</v>
      </c>
      <c r="N11" s="3">
        <v>25705000</v>
      </c>
      <c r="O11" s="3">
        <v>628250</v>
      </c>
      <c r="P11" s="3"/>
      <c r="Q11" s="3">
        <v>104852574</v>
      </c>
      <c r="R11" s="3">
        <v>33311551</v>
      </c>
      <c r="S11" s="3">
        <v>0</v>
      </c>
    </row>
    <row r="12" spans="1:19" ht="18" customHeight="1">
      <c r="A12" s="30" t="s">
        <v>25</v>
      </c>
      <c r="B12" s="3">
        <v>29523271220</v>
      </c>
      <c r="C12" s="3">
        <v>10768664008</v>
      </c>
      <c r="D12" s="3">
        <v>3194180154</v>
      </c>
      <c r="E12" s="3">
        <v>1520280722</v>
      </c>
      <c r="F12" s="3">
        <v>85667000</v>
      </c>
      <c r="G12" s="3">
        <v>129600718</v>
      </c>
      <c r="H12" s="3">
        <v>174900</v>
      </c>
      <c r="I12" s="3">
        <v>917611196</v>
      </c>
      <c r="J12" s="3">
        <v>26970000</v>
      </c>
      <c r="K12" s="3">
        <v>875383</v>
      </c>
      <c r="L12" s="3">
        <v>147288632</v>
      </c>
      <c r="M12" s="3">
        <v>1768237569</v>
      </c>
      <c r="N12" s="3">
        <v>23455000</v>
      </c>
      <c r="O12" s="3">
        <v>749290</v>
      </c>
      <c r="P12" s="3"/>
      <c r="Q12" s="3">
        <v>90016689</v>
      </c>
      <c r="R12" s="3">
        <v>22022875</v>
      </c>
      <c r="S12" s="3">
        <v>0</v>
      </c>
    </row>
    <row r="13" spans="1:19" ht="18" customHeight="1">
      <c r="A13" s="30" t="s">
        <v>26</v>
      </c>
      <c r="B13" s="3">
        <v>23725307889</v>
      </c>
      <c r="C13" s="3">
        <v>7677252547</v>
      </c>
      <c r="D13" s="3">
        <v>2333509901</v>
      </c>
      <c r="E13" s="3">
        <v>1118012592</v>
      </c>
      <c r="F13" s="3">
        <v>62242000</v>
      </c>
      <c r="G13" s="3">
        <v>92784010</v>
      </c>
      <c r="H13" s="3">
        <v>155800</v>
      </c>
      <c r="I13" s="3">
        <v>811972475</v>
      </c>
      <c r="J13" s="3">
        <v>13874800</v>
      </c>
      <c r="K13" s="3">
        <v>6618422</v>
      </c>
      <c r="L13" s="3">
        <v>153124076</v>
      </c>
      <c r="M13" s="3">
        <v>722395177</v>
      </c>
      <c r="N13" s="3">
        <v>19715000</v>
      </c>
      <c r="O13" s="3">
        <v>1324740</v>
      </c>
      <c r="P13" s="3"/>
      <c r="Q13" s="3">
        <v>48930672</v>
      </c>
      <c r="R13" s="3">
        <v>18068705</v>
      </c>
      <c r="S13" s="3">
        <v>0</v>
      </c>
    </row>
    <row r="14" spans="1:19" ht="18" customHeight="1">
      <c r="A14" s="30" t="s">
        <v>27</v>
      </c>
      <c r="B14" s="3">
        <v>12668588111</v>
      </c>
      <c r="C14" s="3">
        <v>5293302008</v>
      </c>
      <c r="D14" s="3">
        <v>1987187853</v>
      </c>
      <c r="E14" s="3">
        <v>944660979</v>
      </c>
      <c r="F14" s="3">
        <v>53256000</v>
      </c>
      <c r="G14" s="3">
        <v>60349322</v>
      </c>
      <c r="H14" s="3">
        <v>117600</v>
      </c>
      <c r="I14" s="3">
        <v>94410677</v>
      </c>
      <c r="J14" s="3">
        <v>15210000</v>
      </c>
      <c r="K14" s="3">
        <v>2586921</v>
      </c>
      <c r="L14" s="3">
        <v>106496314</v>
      </c>
      <c r="M14" s="3">
        <v>247157167</v>
      </c>
      <c r="N14" s="3">
        <v>16700000</v>
      </c>
      <c r="O14" s="3">
        <v>679600</v>
      </c>
      <c r="P14" s="3"/>
      <c r="Q14" s="3">
        <v>77526486</v>
      </c>
      <c r="R14" s="3">
        <v>17490071</v>
      </c>
      <c r="S14" s="3">
        <v>0</v>
      </c>
    </row>
    <row r="15" spans="1:19" ht="18" customHeight="1">
      <c r="A15" s="30" t="s">
        <v>28</v>
      </c>
      <c r="B15" s="3">
        <v>16140512589</v>
      </c>
      <c r="C15" s="3">
        <v>5333585120</v>
      </c>
      <c r="D15" s="3">
        <v>1475925784</v>
      </c>
      <c r="E15" s="3">
        <v>699559096</v>
      </c>
      <c r="F15" s="3">
        <v>39662000</v>
      </c>
      <c r="G15" s="3">
        <v>60557949</v>
      </c>
      <c r="H15" s="3">
        <v>0</v>
      </c>
      <c r="I15" s="3">
        <v>987543787</v>
      </c>
      <c r="J15" s="3">
        <v>12380100</v>
      </c>
      <c r="K15" s="3">
        <v>0</v>
      </c>
      <c r="L15" s="3">
        <v>495161390</v>
      </c>
      <c r="M15" s="3">
        <v>413238398</v>
      </c>
      <c r="N15" s="3">
        <v>13925000</v>
      </c>
      <c r="O15" s="3">
        <v>514276</v>
      </c>
      <c r="P15" s="3"/>
      <c r="Q15" s="3">
        <v>40230666</v>
      </c>
      <c r="R15" s="3">
        <v>13211017</v>
      </c>
      <c r="S15" s="3">
        <v>0</v>
      </c>
    </row>
    <row r="16" spans="1:19" ht="18" customHeight="1">
      <c r="A16" s="30" t="s">
        <v>29</v>
      </c>
      <c r="B16" s="3">
        <v>24250737747</v>
      </c>
      <c r="C16" s="3">
        <v>10034426430</v>
      </c>
      <c r="D16" s="3">
        <v>2992358697</v>
      </c>
      <c r="E16" s="3">
        <v>1465480517</v>
      </c>
      <c r="F16" s="3">
        <v>81124000</v>
      </c>
      <c r="G16" s="3">
        <v>103434354</v>
      </c>
      <c r="H16" s="3">
        <v>155800</v>
      </c>
      <c r="I16" s="3">
        <v>1432832159</v>
      </c>
      <c r="J16" s="3">
        <v>25541400</v>
      </c>
      <c r="K16" s="3">
        <v>0</v>
      </c>
      <c r="L16" s="3">
        <v>292735377</v>
      </c>
      <c r="M16" s="3">
        <v>1194134264</v>
      </c>
      <c r="N16" s="3">
        <v>28410000</v>
      </c>
      <c r="O16" s="3">
        <v>1701991</v>
      </c>
      <c r="P16" s="3"/>
      <c r="Q16" s="3">
        <v>104058772</v>
      </c>
      <c r="R16" s="3">
        <v>34596040</v>
      </c>
      <c r="S16" s="3">
        <v>0</v>
      </c>
    </row>
    <row r="17" spans="1:19" ht="18" customHeight="1">
      <c r="A17" s="31" t="s">
        <v>30</v>
      </c>
      <c r="B17" s="4">
        <f>SUM(C17,'11-2(3)'!B17,'11-2(3)'!G17,'11-2(3)'!J17,'11-2(3)'!K17,'11-2(3)'!L17,'11-2(3)'!O17,'11-2(3)'!P17,'11-2(3)'!X17,'11-2(3)'!AA17,'11-2(3)'!AB17,'11-2(3)'!AC17)</f>
        <v>274851654549</v>
      </c>
      <c r="C17" s="4">
        <f>SUM(D17:S17,'11-2(2)'!B17:R17)</f>
        <v>19218682493</v>
      </c>
      <c r="D17" s="37">
        <v>1117384642</v>
      </c>
      <c r="E17" s="37">
        <v>546723782</v>
      </c>
      <c r="F17" s="37">
        <v>29854531</v>
      </c>
      <c r="G17" s="37">
        <v>86858045</v>
      </c>
      <c r="H17" s="37" t="s">
        <v>11</v>
      </c>
      <c r="I17" s="37" t="s">
        <v>11</v>
      </c>
      <c r="J17" s="37">
        <v>291730</v>
      </c>
      <c r="K17" s="37">
        <v>3486081</v>
      </c>
      <c r="L17" s="37">
        <v>6953780</v>
      </c>
      <c r="M17" s="37">
        <v>62322773</v>
      </c>
      <c r="N17" s="37">
        <v>7895000</v>
      </c>
      <c r="O17" s="37">
        <v>7184500</v>
      </c>
      <c r="P17" s="37"/>
      <c r="Q17" s="37">
        <v>15858248</v>
      </c>
      <c r="R17" s="37">
        <v>12268988</v>
      </c>
      <c r="S17" s="37" t="s">
        <v>11</v>
      </c>
    </row>
    <row r="18" ht="13.5">
      <c r="A18" s="2" t="s">
        <v>61</v>
      </c>
    </row>
    <row r="19" ht="13.5" customHeight="1">
      <c r="A19" s="8" t="str">
        <f>"２　本表には，支出済歳出額を掲上した。（原数は，"&amp;TEXT(B9,"#,##0"&amp;"円）")</f>
        <v>２　本表には，支出済歳出額を掲上した。（原数は，450,852,058,061円)</v>
      </c>
    </row>
    <row r="20" spans="1:11" ht="13.5" customHeight="1">
      <c r="A20" s="50" t="s">
        <v>0</v>
      </c>
      <c r="B20" s="51"/>
      <c r="C20" s="51"/>
      <c r="D20" s="51"/>
      <c r="E20" s="51"/>
      <c r="F20" s="51"/>
      <c r="G20" s="51"/>
      <c r="H20" s="51"/>
      <c r="I20" s="51"/>
      <c r="J20" s="51"/>
      <c r="K20" s="38"/>
    </row>
    <row r="21" spans="1:11" ht="13.5" customHeight="1">
      <c r="A21" s="50" t="s">
        <v>1</v>
      </c>
      <c r="B21" s="51"/>
      <c r="C21" s="51"/>
      <c r="D21" s="51"/>
      <c r="E21" s="51"/>
      <c r="F21" s="51"/>
      <c r="G21" s="51"/>
      <c r="H21" s="51"/>
      <c r="I21" s="51"/>
      <c r="J21" s="51"/>
      <c r="K21" s="38"/>
    </row>
    <row r="22" spans="1:10" ht="13.5">
      <c r="A22" s="21" t="s">
        <v>58</v>
      </c>
      <c r="B22" s="39"/>
      <c r="C22" s="39"/>
      <c r="D22" s="39"/>
      <c r="E22" s="39"/>
      <c r="F22" s="39"/>
      <c r="G22" s="39"/>
      <c r="H22" s="39"/>
      <c r="I22" s="39"/>
      <c r="J22" s="39"/>
    </row>
  </sheetData>
  <sheetProtection password="DCAD" sheet="1" objects="1" scenarios="1"/>
  <mergeCells count="5">
    <mergeCell ref="A21:J21"/>
    <mergeCell ref="B3:B4"/>
    <mergeCell ref="A3:A4"/>
    <mergeCell ref="C3:S3"/>
    <mergeCell ref="A20:J20"/>
  </mergeCells>
  <dataValidations count="1">
    <dataValidation allowBlank="1" showInputMessage="1" showErrorMessage="1" imeMode="disabled" sqref="B5:S8 B17:S17"/>
  </dataValidations>
  <printOptions/>
  <pageMargins left="0.75" right="0.75" top="1" bottom="1" header="0.512" footer="0.512"/>
  <pageSetup fitToWidth="2" fitToHeight="1" horizontalDpi="150" verticalDpi="150" orientation="portrait" pageOrder="overThenDown" paperSize="9" scale="6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R17"/>
  <sheetViews>
    <sheetView workbookViewId="0" topLeftCell="A1">
      <selection activeCell="A1" sqref="A1"/>
    </sheetView>
  </sheetViews>
  <sheetFormatPr defaultColWidth="9.00390625" defaultRowHeight="13.5"/>
  <cols>
    <col min="1" max="16384" width="13.75390625" style="1" customWidth="1"/>
  </cols>
  <sheetData>
    <row r="1" ht="13.5">
      <c r="A1" s="1" t="s">
        <v>62</v>
      </c>
    </row>
    <row r="2" ht="13.5">
      <c r="R2" s="26" t="s">
        <v>31</v>
      </c>
    </row>
    <row r="3" spans="1:18" ht="13.5" customHeight="1">
      <c r="A3" s="53" t="s">
        <v>59</v>
      </c>
      <c r="B3" s="55" t="s">
        <v>32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2"/>
    </row>
    <row r="4" spans="1:18" ht="42.75" customHeight="1">
      <c r="A4" s="54"/>
      <c r="B4" s="10" t="s">
        <v>17</v>
      </c>
      <c r="C4" s="9" t="s">
        <v>41</v>
      </c>
      <c r="D4" s="10" t="s">
        <v>16</v>
      </c>
      <c r="E4" s="10" t="s">
        <v>56</v>
      </c>
      <c r="F4" s="9" t="s">
        <v>42</v>
      </c>
      <c r="G4" s="9" t="s">
        <v>43</v>
      </c>
      <c r="H4" s="10" t="s">
        <v>2</v>
      </c>
      <c r="I4" s="10" t="s">
        <v>14</v>
      </c>
      <c r="J4" s="10" t="s">
        <v>15</v>
      </c>
      <c r="K4" s="10" t="s">
        <v>19</v>
      </c>
      <c r="L4" s="11" t="s">
        <v>21</v>
      </c>
      <c r="M4" s="10" t="s">
        <v>50</v>
      </c>
      <c r="N4" s="11" t="s">
        <v>20</v>
      </c>
      <c r="O4" s="10" t="s">
        <v>51</v>
      </c>
      <c r="P4" s="10" t="s">
        <v>77</v>
      </c>
      <c r="Q4" s="10" t="s">
        <v>52</v>
      </c>
      <c r="R4" s="13" t="s">
        <v>53</v>
      </c>
    </row>
    <row r="5" spans="1:18" ht="18" customHeight="1">
      <c r="A5" s="32">
        <v>38077</v>
      </c>
      <c r="B5" s="7">
        <v>2744970</v>
      </c>
      <c r="C5" s="7">
        <v>14031607258</v>
      </c>
      <c r="D5" s="7">
        <v>262499862</v>
      </c>
      <c r="E5" s="7">
        <v>50948400</v>
      </c>
      <c r="F5" s="7">
        <v>1093521100</v>
      </c>
      <c r="G5" s="7">
        <v>1453059593</v>
      </c>
      <c r="H5" s="7" t="s">
        <v>54</v>
      </c>
      <c r="I5" s="7">
        <v>24717712846</v>
      </c>
      <c r="J5" s="7">
        <v>193844975</v>
      </c>
      <c r="K5" s="7">
        <v>124129677</v>
      </c>
      <c r="L5" s="7">
        <v>10503216447</v>
      </c>
      <c r="M5" s="7">
        <v>0</v>
      </c>
      <c r="N5" s="7">
        <v>20572001909</v>
      </c>
      <c r="O5" s="7">
        <v>4808948600</v>
      </c>
      <c r="P5" s="7">
        <v>25190974</v>
      </c>
      <c r="Q5" s="7">
        <v>299889000</v>
      </c>
      <c r="R5" s="7">
        <v>200836838818</v>
      </c>
    </row>
    <row r="6" spans="1:18" ht="18" customHeight="1">
      <c r="A6" s="33">
        <v>38442</v>
      </c>
      <c r="B6" s="6">
        <v>3050938</v>
      </c>
      <c r="C6" s="6">
        <v>13704856641</v>
      </c>
      <c r="D6" s="6">
        <v>317646117</v>
      </c>
      <c r="E6" s="6">
        <v>44430100</v>
      </c>
      <c r="F6" s="6">
        <v>908158400</v>
      </c>
      <c r="G6" s="6">
        <v>1514180651</v>
      </c>
      <c r="H6" s="6" t="s">
        <v>54</v>
      </c>
      <c r="I6" s="6">
        <v>29954537436</v>
      </c>
      <c r="J6" s="6">
        <v>162989234</v>
      </c>
      <c r="K6" s="6">
        <v>143370305</v>
      </c>
      <c r="L6" s="6">
        <v>6717688964</v>
      </c>
      <c r="M6" s="6">
        <v>787035287</v>
      </c>
      <c r="N6" s="6">
        <v>19316137015</v>
      </c>
      <c r="O6" s="6">
        <v>4680482200</v>
      </c>
      <c r="P6" s="6">
        <v>7103863</v>
      </c>
      <c r="Q6" s="6">
        <v>265926731</v>
      </c>
      <c r="R6" s="6">
        <v>218370746615</v>
      </c>
    </row>
    <row r="7" spans="1:18" ht="18" customHeight="1">
      <c r="A7" s="33">
        <v>38807</v>
      </c>
      <c r="B7" s="6">
        <v>3139000</v>
      </c>
      <c r="C7" s="6">
        <v>14198224082</v>
      </c>
      <c r="D7" s="6">
        <v>279021988</v>
      </c>
      <c r="E7" s="6">
        <v>51578900</v>
      </c>
      <c r="F7" s="6">
        <v>695980000</v>
      </c>
      <c r="G7" s="6">
        <v>1460771809</v>
      </c>
      <c r="H7" s="6" t="s">
        <v>54</v>
      </c>
      <c r="I7" s="6">
        <v>35665893183</v>
      </c>
      <c r="J7" s="6">
        <v>170781678</v>
      </c>
      <c r="K7" s="6">
        <v>137410432</v>
      </c>
      <c r="L7" s="6">
        <v>5788223670</v>
      </c>
      <c r="M7" s="6">
        <v>242564488</v>
      </c>
      <c r="N7" s="6">
        <v>18642860000</v>
      </c>
      <c r="O7" s="6">
        <v>4546161700</v>
      </c>
      <c r="P7" s="6">
        <v>15506076</v>
      </c>
      <c r="Q7" s="6">
        <v>227308000</v>
      </c>
      <c r="R7" s="6">
        <v>235378104000</v>
      </c>
    </row>
    <row r="8" spans="1:18" ht="18" customHeight="1">
      <c r="A8" s="33">
        <v>39173</v>
      </c>
      <c r="B8" s="6">
        <v>3200398</v>
      </c>
      <c r="C8" s="6">
        <v>13896989757</v>
      </c>
      <c r="D8" s="6">
        <v>387270598</v>
      </c>
      <c r="E8" s="6">
        <v>55265600</v>
      </c>
      <c r="F8" s="6">
        <v>1084398100</v>
      </c>
      <c r="G8" s="6">
        <v>1871176049</v>
      </c>
      <c r="H8" s="6" t="s">
        <v>54</v>
      </c>
      <c r="I8" s="6">
        <v>49499004691</v>
      </c>
      <c r="J8" s="6">
        <v>134541007</v>
      </c>
      <c r="K8" s="6">
        <v>131109277</v>
      </c>
      <c r="L8" s="6">
        <v>5758971439</v>
      </c>
      <c r="M8" s="6">
        <v>222210674</v>
      </c>
      <c r="N8" s="6">
        <v>16682599206</v>
      </c>
      <c r="O8" s="6">
        <v>4653010700</v>
      </c>
      <c r="P8" s="6">
        <v>5408452</v>
      </c>
      <c r="Q8" s="6">
        <v>200300000</v>
      </c>
      <c r="R8" s="6">
        <v>262688135620</v>
      </c>
    </row>
    <row r="9" spans="1:18" ht="18" customHeight="1" thickBot="1">
      <c r="A9" s="34">
        <v>39538</v>
      </c>
      <c r="B9" s="27">
        <f aca="true" t="shared" si="0" ref="B9:Q9">SUM(B10:B17)</f>
        <v>2377584</v>
      </c>
      <c r="C9" s="27">
        <f t="shared" si="0"/>
        <v>12294852032</v>
      </c>
      <c r="D9" s="27">
        <f t="shared" si="0"/>
        <v>277421270</v>
      </c>
      <c r="E9" s="27">
        <f t="shared" si="0"/>
        <v>45501800</v>
      </c>
      <c r="F9" s="27">
        <f t="shared" si="0"/>
        <v>1171870600</v>
      </c>
      <c r="G9" s="16">
        <f t="shared" si="0"/>
        <v>0</v>
      </c>
      <c r="H9" s="27">
        <f t="shared" si="0"/>
        <v>788944806</v>
      </c>
      <c r="I9" s="16">
        <f t="shared" si="0"/>
        <v>0</v>
      </c>
      <c r="J9" s="16">
        <f t="shared" si="0"/>
        <v>0</v>
      </c>
      <c r="K9" s="27">
        <f t="shared" si="0"/>
        <v>209882221</v>
      </c>
      <c r="L9" s="16">
        <f t="shared" si="0"/>
        <v>0</v>
      </c>
      <c r="M9" s="16">
        <f t="shared" si="0"/>
        <v>0</v>
      </c>
      <c r="N9" s="27">
        <f t="shared" si="0"/>
        <v>13894389285</v>
      </c>
      <c r="O9" s="27">
        <f t="shared" si="0"/>
        <v>4652530400</v>
      </c>
      <c r="P9" s="27">
        <f t="shared" si="0"/>
        <v>126503887</v>
      </c>
      <c r="Q9" s="27">
        <f t="shared" si="0"/>
        <v>171778000</v>
      </c>
      <c r="R9" s="16">
        <v>0</v>
      </c>
    </row>
    <row r="10" spans="1:18" ht="18" customHeight="1" thickTop="1">
      <c r="A10" s="29" t="s">
        <v>10</v>
      </c>
      <c r="B10" s="3">
        <v>235186</v>
      </c>
      <c r="C10" s="3">
        <v>1937616831</v>
      </c>
      <c r="D10" s="3">
        <v>18031401</v>
      </c>
      <c r="E10" s="3">
        <v>11249200</v>
      </c>
      <c r="F10" s="3">
        <v>0</v>
      </c>
      <c r="G10" s="15">
        <v>0</v>
      </c>
      <c r="H10" s="3">
        <v>92576760</v>
      </c>
      <c r="I10" s="15">
        <v>0</v>
      </c>
      <c r="J10" s="15">
        <v>0</v>
      </c>
      <c r="K10" s="3">
        <v>0</v>
      </c>
      <c r="L10" s="15">
        <v>0</v>
      </c>
      <c r="M10" s="15">
        <v>0</v>
      </c>
      <c r="N10" s="3">
        <v>0</v>
      </c>
      <c r="O10" s="3">
        <v>571747400</v>
      </c>
      <c r="P10" s="3">
        <v>215783</v>
      </c>
      <c r="Q10" s="3">
        <v>0</v>
      </c>
      <c r="R10" s="14">
        <v>0</v>
      </c>
    </row>
    <row r="11" spans="1:18" ht="18" customHeight="1">
      <c r="A11" s="30" t="s">
        <v>24</v>
      </c>
      <c r="B11" s="3">
        <v>295448</v>
      </c>
      <c r="C11" s="3">
        <v>2224389114</v>
      </c>
      <c r="D11" s="3">
        <v>20159822</v>
      </c>
      <c r="E11" s="3">
        <v>8949500</v>
      </c>
      <c r="F11" s="3">
        <v>0</v>
      </c>
      <c r="G11" s="15">
        <v>0</v>
      </c>
      <c r="H11" s="3">
        <v>25936498</v>
      </c>
      <c r="I11" s="15">
        <v>0</v>
      </c>
      <c r="J11" s="15">
        <v>0</v>
      </c>
      <c r="K11" s="3">
        <v>8934207</v>
      </c>
      <c r="L11" s="15">
        <v>0</v>
      </c>
      <c r="M11" s="15">
        <v>0</v>
      </c>
      <c r="N11" s="3">
        <v>0</v>
      </c>
      <c r="O11" s="3">
        <v>1248825500</v>
      </c>
      <c r="P11" s="3">
        <v>219051</v>
      </c>
      <c r="Q11" s="3">
        <v>0</v>
      </c>
      <c r="R11" s="15">
        <v>0</v>
      </c>
    </row>
    <row r="12" spans="1:18" ht="18" customHeight="1">
      <c r="A12" s="30" t="s">
        <v>25</v>
      </c>
      <c r="B12" s="3">
        <v>506035</v>
      </c>
      <c r="C12" s="3">
        <v>1655386082</v>
      </c>
      <c r="D12" s="3">
        <v>75640868</v>
      </c>
      <c r="E12" s="3">
        <v>7965700</v>
      </c>
      <c r="F12" s="3">
        <v>0</v>
      </c>
      <c r="G12" s="15">
        <v>0</v>
      </c>
      <c r="H12" s="3">
        <v>128423085</v>
      </c>
      <c r="I12" s="15">
        <v>0</v>
      </c>
      <c r="J12" s="15">
        <v>0</v>
      </c>
      <c r="K12" s="3">
        <v>17656502</v>
      </c>
      <c r="L12" s="15">
        <v>0</v>
      </c>
      <c r="M12" s="15">
        <v>0</v>
      </c>
      <c r="N12" s="3">
        <v>0</v>
      </c>
      <c r="O12" s="3">
        <v>954206100</v>
      </c>
      <c r="P12" s="3">
        <v>1749508</v>
      </c>
      <c r="Q12" s="3">
        <v>0</v>
      </c>
      <c r="R12" s="15">
        <v>0</v>
      </c>
    </row>
    <row r="13" spans="1:18" ht="18" customHeight="1">
      <c r="A13" s="30" t="s">
        <v>26</v>
      </c>
      <c r="B13" s="3">
        <v>224370</v>
      </c>
      <c r="C13" s="3">
        <v>1768387108</v>
      </c>
      <c r="D13" s="3">
        <v>52189139</v>
      </c>
      <c r="E13" s="3">
        <v>5233300</v>
      </c>
      <c r="F13" s="3">
        <v>0</v>
      </c>
      <c r="G13" s="15">
        <v>0</v>
      </c>
      <c r="H13" s="3">
        <v>5324000</v>
      </c>
      <c r="I13" s="15">
        <v>0</v>
      </c>
      <c r="J13" s="15">
        <v>0</v>
      </c>
      <c r="K13" s="3">
        <v>34724553</v>
      </c>
      <c r="L13" s="15">
        <v>0</v>
      </c>
      <c r="M13" s="15">
        <v>0</v>
      </c>
      <c r="N13" s="3">
        <v>0</v>
      </c>
      <c r="O13" s="3">
        <v>408062000</v>
      </c>
      <c r="P13" s="3">
        <v>379707</v>
      </c>
      <c r="Q13" s="3">
        <v>0</v>
      </c>
      <c r="R13" s="15">
        <v>0</v>
      </c>
    </row>
    <row r="14" spans="1:18" ht="18" customHeight="1">
      <c r="A14" s="30" t="s">
        <v>27</v>
      </c>
      <c r="B14" s="3">
        <v>126239</v>
      </c>
      <c r="C14" s="3">
        <v>969465921</v>
      </c>
      <c r="D14" s="3">
        <v>38992915</v>
      </c>
      <c r="E14" s="3">
        <v>2574100</v>
      </c>
      <c r="F14" s="3">
        <v>0</v>
      </c>
      <c r="G14" s="15">
        <v>0</v>
      </c>
      <c r="H14" s="3">
        <v>221132690</v>
      </c>
      <c r="I14" s="15">
        <v>0</v>
      </c>
      <c r="J14" s="15">
        <v>0</v>
      </c>
      <c r="K14" s="3">
        <v>123806116</v>
      </c>
      <c r="L14" s="15">
        <v>0</v>
      </c>
      <c r="M14" s="15">
        <v>0</v>
      </c>
      <c r="N14" s="3">
        <v>0</v>
      </c>
      <c r="O14" s="3">
        <v>313163200</v>
      </c>
      <c r="P14" s="3">
        <v>211837</v>
      </c>
      <c r="Q14" s="3">
        <v>0</v>
      </c>
      <c r="R14" s="15">
        <v>0</v>
      </c>
    </row>
    <row r="15" spans="1:18" ht="18" customHeight="1">
      <c r="A15" s="30" t="s">
        <v>28</v>
      </c>
      <c r="B15" s="3">
        <v>91046</v>
      </c>
      <c r="C15" s="3">
        <v>793854628</v>
      </c>
      <c r="D15" s="3">
        <v>27932026</v>
      </c>
      <c r="E15" s="3">
        <v>2885100</v>
      </c>
      <c r="F15" s="3">
        <v>0</v>
      </c>
      <c r="G15" s="15">
        <v>0</v>
      </c>
      <c r="H15" s="3">
        <v>46843000</v>
      </c>
      <c r="I15" s="15">
        <v>0</v>
      </c>
      <c r="J15" s="15">
        <v>0</v>
      </c>
      <c r="K15" s="3">
        <v>9591157</v>
      </c>
      <c r="L15" s="15">
        <v>0</v>
      </c>
      <c r="M15" s="15">
        <v>0</v>
      </c>
      <c r="N15" s="3">
        <v>0</v>
      </c>
      <c r="O15" s="3">
        <v>200478400</v>
      </c>
      <c r="P15" s="3">
        <v>300</v>
      </c>
      <c r="Q15" s="3">
        <v>0</v>
      </c>
      <c r="R15" s="15">
        <v>0</v>
      </c>
    </row>
    <row r="16" spans="1:18" ht="18" customHeight="1">
      <c r="A16" s="30" t="s">
        <v>29</v>
      </c>
      <c r="B16" s="3">
        <v>630680</v>
      </c>
      <c r="C16" s="3">
        <v>1182934593</v>
      </c>
      <c r="D16" s="3">
        <v>44475099</v>
      </c>
      <c r="E16" s="3">
        <v>6550400</v>
      </c>
      <c r="F16" s="3">
        <v>0</v>
      </c>
      <c r="G16" s="15">
        <v>0</v>
      </c>
      <c r="H16" s="3">
        <v>77996727</v>
      </c>
      <c r="I16" s="15">
        <v>0</v>
      </c>
      <c r="J16" s="15">
        <v>0</v>
      </c>
      <c r="K16" s="3">
        <v>12647432</v>
      </c>
      <c r="L16" s="15">
        <v>0</v>
      </c>
      <c r="M16" s="15">
        <v>0</v>
      </c>
      <c r="N16" s="3">
        <v>0</v>
      </c>
      <c r="O16" s="3">
        <v>952192100</v>
      </c>
      <c r="P16" s="3">
        <v>436028</v>
      </c>
      <c r="Q16" s="3">
        <v>0</v>
      </c>
      <c r="R16" s="15">
        <v>0</v>
      </c>
    </row>
    <row r="17" spans="1:18" ht="18" customHeight="1">
      <c r="A17" s="31" t="s">
        <v>30</v>
      </c>
      <c r="B17" s="37">
        <v>268580</v>
      </c>
      <c r="C17" s="37">
        <v>1762817755</v>
      </c>
      <c r="D17" s="37" t="s">
        <v>11</v>
      </c>
      <c r="E17" s="37">
        <v>94500</v>
      </c>
      <c r="F17" s="37">
        <v>1171870600</v>
      </c>
      <c r="G17" s="22">
        <v>0</v>
      </c>
      <c r="H17" s="37">
        <v>190712046</v>
      </c>
      <c r="I17" s="22">
        <v>0</v>
      </c>
      <c r="J17" s="22">
        <v>0</v>
      </c>
      <c r="K17" s="37">
        <v>2522254</v>
      </c>
      <c r="L17" s="22">
        <v>0</v>
      </c>
      <c r="M17" s="22">
        <v>0</v>
      </c>
      <c r="N17" s="37">
        <v>13894389285</v>
      </c>
      <c r="O17" s="37">
        <v>3855700</v>
      </c>
      <c r="P17" s="37">
        <v>123291673</v>
      </c>
      <c r="Q17" s="37">
        <v>171778000</v>
      </c>
      <c r="R17" s="22">
        <v>0</v>
      </c>
    </row>
  </sheetData>
  <sheetProtection password="DCAD" sheet="1" objects="1" scenarios="1"/>
  <mergeCells count="2">
    <mergeCell ref="A3:A4"/>
    <mergeCell ref="B3:Q3"/>
  </mergeCells>
  <dataValidations count="1">
    <dataValidation allowBlank="1" showInputMessage="1" showErrorMessage="1" imeMode="disabled" sqref="B5:R8 B17:R17"/>
  </dataValidations>
  <printOptions/>
  <pageMargins left="0.75" right="0.75" top="1" bottom="1" header="0.512" footer="0.512"/>
  <pageSetup fitToWidth="2" horizontalDpi="150" verticalDpi="150" orientation="portrait" pageOrder="overThenDown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9"/>
  <dimension ref="A1:AC17"/>
  <sheetViews>
    <sheetView workbookViewId="0" topLeftCell="A1">
      <selection activeCell="A1" sqref="A1"/>
    </sheetView>
  </sheetViews>
  <sheetFormatPr defaultColWidth="9.00390625" defaultRowHeight="13.5"/>
  <cols>
    <col min="1" max="16384" width="13.75390625" style="1" customWidth="1"/>
  </cols>
  <sheetData>
    <row r="1" ht="13.5">
      <c r="A1" s="25" t="s">
        <v>57</v>
      </c>
    </row>
    <row r="2" spans="19:29" ht="13.5">
      <c r="S2" s="40"/>
      <c r="U2" s="40"/>
      <c r="V2" s="26"/>
      <c r="AB2" s="26"/>
      <c r="AC2" s="26" t="s">
        <v>31</v>
      </c>
    </row>
    <row r="3" spans="1:29" ht="13.5">
      <c r="A3" s="53" t="s">
        <v>59</v>
      </c>
      <c r="B3" s="64" t="s">
        <v>64</v>
      </c>
      <c r="C3" s="65"/>
      <c r="D3" s="65"/>
      <c r="E3" s="65"/>
      <c r="F3" s="66"/>
      <c r="G3" s="59" t="s">
        <v>65</v>
      </c>
      <c r="H3" s="60"/>
      <c r="I3" s="61"/>
      <c r="J3" s="41" t="s">
        <v>66</v>
      </c>
      <c r="K3" s="42" t="s">
        <v>67</v>
      </c>
      <c r="L3" s="67" t="s">
        <v>5</v>
      </c>
      <c r="M3" s="68"/>
      <c r="N3" s="69"/>
      <c r="O3" s="43" t="s">
        <v>6</v>
      </c>
      <c r="P3" s="59" t="s">
        <v>22</v>
      </c>
      <c r="Q3" s="60"/>
      <c r="R3" s="60"/>
      <c r="S3" s="60"/>
      <c r="T3" s="60"/>
      <c r="U3" s="60"/>
      <c r="V3" s="60"/>
      <c r="W3" s="61"/>
      <c r="X3" s="59" t="s">
        <v>8</v>
      </c>
      <c r="Y3" s="60"/>
      <c r="Z3" s="61"/>
      <c r="AA3" s="62" t="s">
        <v>53</v>
      </c>
      <c r="AB3" s="44" t="s">
        <v>76</v>
      </c>
      <c r="AC3" s="45" t="s">
        <v>9</v>
      </c>
    </row>
    <row r="4" spans="1:29" ht="36" customHeight="1">
      <c r="A4" s="54"/>
      <c r="B4" s="35" t="s">
        <v>63</v>
      </c>
      <c r="C4" s="46" t="s">
        <v>64</v>
      </c>
      <c r="D4" s="46" t="s">
        <v>3</v>
      </c>
      <c r="E4" s="46" t="s">
        <v>4</v>
      </c>
      <c r="F4" s="46" t="s">
        <v>68</v>
      </c>
      <c r="G4" s="47" t="s">
        <v>63</v>
      </c>
      <c r="H4" s="46" t="s">
        <v>64</v>
      </c>
      <c r="I4" s="46" t="s">
        <v>4</v>
      </c>
      <c r="J4" s="46" t="s">
        <v>4</v>
      </c>
      <c r="K4" s="46" t="s">
        <v>4</v>
      </c>
      <c r="L4" s="35" t="s">
        <v>63</v>
      </c>
      <c r="M4" s="10" t="s">
        <v>14</v>
      </c>
      <c r="N4" s="10" t="s">
        <v>15</v>
      </c>
      <c r="O4" s="13" t="s">
        <v>7</v>
      </c>
      <c r="P4" s="36" t="s">
        <v>63</v>
      </c>
      <c r="Q4" s="48" t="s">
        <v>69</v>
      </c>
      <c r="R4" s="46" t="s">
        <v>70</v>
      </c>
      <c r="S4" s="46" t="s">
        <v>71</v>
      </c>
      <c r="T4" s="46" t="s">
        <v>72</v>
      </c>
      <c r="U4" s="46" t="s">
        <v>73</v>
      </c>
      <c r="V4" s="46" t="s">
        <v>74</v>
      </c>
      <c r="W4" s="46" t="s">
        <v>75</v>
      </c>
      <c r="X4" s="35" t="s">
        <v>78</v>
      </c>
      <c r="Y4" s="11" t="s">
        <v>21</v>
      </c>
      <c r="Z4" s="10" t="s">
        <v>50</v>
      </c>
      <c r="AA4" s="63"/>
      <c r="AB4" s="46" t="s">
        <v>4</v>
      </c>
      <c r="AC4" s="46" t="s">
        <v>4</v>
      </c>
    </row>
    <row r="5" spans="1:29" ht="18" customHeight="1">
      <c r="A5" s="32">
        <v>38077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17"/>
      <c r="M5" s="17"/>
      <c r="N5" s="17"/>
      <c r="O5" s="17"/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17"/>
      <c r="Y5" s="17"/>
      <c r="Z5" s="17"/>
      <c r="AA5" s="23"/>
      <c r="AB5" s="7">
        <v>0</v>
      </c>
      <c r="AC5" s="17">
        <v>0</v>
      </c>
    </row>
    <row r="6" spans="1:29" ht="18" customHeight="1">
      <c r="A6" s="33">
        <v>38442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19"/>
      <c r="M6" s="18"/>
      <c r="N6" s="18"/>
      <c r="O6" s="18"/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18"/>
      <c r="Y6" s="18"/>
      <c r="Z6" s="18"/>
      <c r="AA6" s="24"/>
      <c r="AB6" s="6">
        <v>0</v>
      </c>
      <c r="AC6" s="18">
        <v>0</v>
      </c>
    </row>
    <row r="7" spans="1:29" ht="18" customHeight="1">
      <c r="A7" s="33">
        <v>38807</v>
      </c>
      <c r="B7" s="6">
        <v>32983689297</v>
      </c>
      <c r="C7" s="6">
        <v>5501628434</v>
      </c>
      <c r="D7" s="6">
        <v>5316904029</v>
      </c>
      <c r="E7" s="6">
        <v>22163902834</v>
      </c>
      <c r="F7" s="6">
        <v>1254000</v>
      </c>
      <c r="G7" s="6">
        <v>6708803999</v>
      </c>
      <c r="H7" s="6">
        <v>416083458</v>
      </c>
      <c r="I7" s="6">
        <v>6292720541</v>
      </c>
      <c r="J7" s="6">
        <v>221321473</v>
      </c>
      <c r="K7" s="6">
        <v>11249400</v>
      </c>
      <c r="L7" s="18"/>
      <c r="M7" s="18"/>
      <c r="N7" s="18"/>
      <c r="O7" s="18"/>
      <c r="P7" s="6">
        <v>482371000</v>
      </c>
      <c r="Q7" s="6">
        <v>26272359</v>
      </c>
      <c r="R7" s="6">
        <v>221394922</v>
      </c>
      <c r="S7" s="6">
        <v>6898009</v>
      </c>
      <c r="T7" s="6">
        <v>216113353</v>
      </c>
      <c r="U7" s="6">
        <v>5724000</v>
      </c>
      <c r="V7" s="6">
        <v>0</v>
      </c>
      <c r="W7" s="6">
        <v>5969000</v>
      </c>
      <c r="X7" s="18"/>
      <c r="Y7" s="18"/>
      <c r="Z7" s="18"/>
      <c r="AA7" s="24"/>
      <c r="AB7" s="6">
        <v>217333100</v>
      </c>
      <c r="AC7" s="18" t="s">
        <v>13</v>
      </c>
    </row>
    <row r="8" spans="1:29" ht="18" customHeight="1">
      <c r="A8" s="33">
        <v>39173</v>
      </c>
      <c r="B8" s="6">
        <v>51872686792</v>
      </c>
      <c r="C8" s="6">
        <v>5711731433</v>
      </c>
      <c r="D8" s="6">
        <v>3684708447</v>
      </c>
      <c r="E8" s="6">
        <v>42439137342</v>
      </c>
      <c r="F8" s="6">
        <v>37109570</v>
      </c>
      <c r="G8" s="6">
        <v>7899803401</v>
      </c>
      <c r="H8" s="6">
        <v>200907879</v>
      </c>
      <c r="I8" s="6">
        <v>7698895522</v>
      </c>
      <c r="J8" s="6">
        <v>641830890</v>
      </c>
      <c r="K8" s="6">
        <v>38830565</v>
      </c>
      <c r="L8" s="20"/>
      <c r="M8" s="18"/>
      <c r="N8" s="18"/>
      <c r="O8" s="18"/>
      <c r="P8" s="6">
        <v>595900563</v>
      </c>
      <c r="Q8" s="6">
        <v>25446565</v>
      </c>
      <c r="R8" s="6">
        <v>181269037</v>
      </c>
      <c r="S8" s="6">
        <v>10797189</v>
      </c>
      <c r="T8" s="6">
        <v>356490172</v>
      </c>
      <c r="U8" s="6">
        <v>6519600</v>
      </c>
      <c r="V8" s="6">
        <v>0</v>
      </c>
      <c r="W8" s="6">
        <v>15378000</v>
      </c>
      <c r="X8" s="18"/>
      <c r="Y8" s="18"/>
      <c r="Z8" s="18"/>
      <c r="AA8" s="24"/>
      <c r="AB8" s="6">
        <v>252207149</v>
      </c>
      <c r="AC8" s="18" t="s">
        <v>13</v>
      </c>
    </row>
    <row r="9" spans="1:29" ht="18" customHeight="1" thickBot="1">
      <c r="A9" s="49">
        <v>39538</v>
      </c>
      <c r="B9" s="5">
        <f aca="true" t="shared" si="0" ref="B9:AC9">SUM(B10:B17)</f>
        <v>42206006919</v>
      </c>
      <c r="C9" s="5">
        <f t="shared" si="0"/>
        <v>6101637882</v>
      </c>
      <c r="D9" s="5">
        <f t="shared" si="0"/>
        <v>4368256232</v>
      </c>
      <c r="E9" s="5">
        <f t="shared" si="0"/>
        <v>31734974043</v>
      </c>
      <c r="F9" s="5">
        <f t="shared" si="0"/>
        <v>1138762</v>
      </c>
      <c r="G9" s="5">
        <f t="shared" si="0"/>
        <v>6811588272</v>
      </c>
      <c r="H9" s="5">
        <f t="shared" si="0"/>
        <v>145573964</v>
      </c>
      <c r="I9" s="5">
        <f t="shared" si="0"/>
        <v>6666014308</v>
      </c>
      <c r="J9" s="5">
        <f t="shared" si="0"/>
        <v>639028265</v>
      </c>
      <c r="K9" s="5">
        <f t="shared" si="0"/>
        <v>34242860</v>
      </c>
      <c r="L9" s="5">
        <f t="shared" si="0"/>
        <v>54454191475</v>
      </c>
      <c r="M9" s="27">
        <f t="shared" si="0"/>
        <v>54301831369</v>
      </c>
      <c r="N9" s="27">
        <f t="shared" si="0"/>
        <v>152360106</v>
      </c>
      <c r="O9" s="5">
        <f t="shared" si="0"/>
        <v>1300586356</v>
      </c>
      <c r="P9" s="5">
        <f t="shared" si="0"/>
        <v>503441967</v>
      </c>
      <c r="Q9" s="5">
        <f t="shared" si="0"/>
        <v>25493884</v>
      </c>
      <c r="R9" s="5">
        <f t="shared" si="0"/>
        <v>166488432</v>
      </c>
      <c r="S9" s="5">
        <f t="shared" si="0"/>
        <v>9632672</v>
      </c>
      <c r="T9" s="5">
        <f t="shared" si="0"/>
        <v>292711604</v>
      </c>
      <c r="U9" s="5">
        <f t="shared" si="0"/>
        <v>8964800</v>
      </c>
      <c r="V9" s="5">
        <f t="shared" si="0"/>
        <v>0</v>
      </c>
      <c r="W9" s="5">
        <f t="shared" si="0"/>
        <v>150575</v>
      </c>
      <c r="X9" s="5">
        <f t="shared" si="0"/>
        <v>3887472145</v>
      </c>
      <c r="Y9" s="27">
        <f t="shared" si="0"/>
        <v>3669163495</v>
      </c>
      <c r="Z9" s="27">
        <f t="shared" si="0"/>
        <v>218308650</v>
      </c>
      <c r="AA9" s="27">
        <f t="shared" si="0"/>
        <v>255138610082</v>
      </c>
      <c r="AB9" s="5">
        <f t="shared" si="0"/>
        <v>96942289</v>
      </c>
      <c r="AC9" s="5">
        <f t="shared" si="0"/>
        <v>125046000</v>
      </c>
    </row>
    <row r="10" spans="1:29" ht="18" customHeight="1" thickTop="1">
      <c r="A10" s="29" t="s">
        <v>10</v>
      </c>
      <c r="B10" s="6">
        <v>0</v>
      </c>
      <c r="C10" s="3">
        <v>0</v>
      </c>
      <c r="D10" s="3">
        <v>0</v>
      </c>
      <c r="E10" s="3">
        <v>0</v>
      </c>
      <c r="F10" s="3">
        <v>0</v>
      </c>
      <c r="G10" s="6">
        <v>6811588272</v>
      </c>
      <c r="H10" s="3">
        <v>145573964</v>
      </c>
      <c r="I10" s="3">
        <v>6666014308</v>
      </c>
      <c r="J10" s="3">
        <v>0</v>
      </c>
      <c r="K10" s="3">
        <v>0</v>
      </c>
      <c r="L10" s="3">
        <v>11680774785</v>
      </c>
      <c r="M10" s="3">
        <v>11680774785</v>
      </c>
      <c r="N10" s="3">
        <v>0</v>
      </c>
      <c r="O10" s="3">
        <v>142627800</v>
      </c>
      <c r="P10" s="6">
        <v>54779461</v>
      </c>
      <c r="Q10" s="3">
        <v>3404609</v>
      </c>
      <c r="R10" s="3">
        <v>21722070</v>
      </c>
      <c r="S10" s="3">
        <v>1055908</v>
      </c>
      <c r="T10" s="3">
        <v>26944574</v>
      </c>
      <c r="U10" s="3">
        <v>1652300</v>
      </c>
      <c r="V10" s="3">
        <v>0</v>
      </c>
      <c r="W10" s="3">
        <v>0</v>
      </c>
      <c r="X10" s="3">
        <v>1160032150</v>
      </c>
      <c r="Y10" s="3">
        <v>941723500</v>
      </c>
      <c r="Z10" s="3">
        <v>218308650</v>
      </c>
      <c r="AA10" s="3">
        <v>0</v>
      </c>
      <c r="AB10" s="3">
        <v>0</v>
      </c>
      <c r="AC10" s="3">
        <v>0</v>
      </c>
    </row>
    <row r="11" spans="1:29" ht="18" customHeight="1">
      <c r="A11" s="30" t="s">
        <v>24</v>
      </c>
      <c r="B11" s="6">
        <v>6601005014</v>
      </c>
      <c r="C11" s="3">
        <v>0</v>
      </c>
      <c r="D11" s="3">
        <v>552221288</v>
      </c>
      <c r="E11" s="3">
        <v>6048783726</v>
      </c>
      <c r="F11" s="3">
        <v>0</v>
      </c>
      <c r="G11" s="6">
        <v>0</v>
      </c>
      <c r="H11" s="3">
        <v>0</v>
      </c>
      <c r="I11" s="3">
        <v>0</v>
      </c>
      <c r="J11" s="3">
        <v>0</v>
      </c>
      <c r="K11" s="3">
        <v>0</v>
      </c>
      <c r="L11" s="3">
        <v>14143535257</v>
      </c>
      <c r="M11" s="3">
        <v>14143535257</v>
      </c>
      <c r="N11" s="3">
        <v>0</v>
      </c>
      <c r="O11" s="3">
        <v>478966900</v>
      </c>
      <c r="P11" s="6">
        <v>110091606</v>
      </c>
      <c r="Q11" s="3">
        <v>6249733</v>
      </c>
      <c r="R11" s="3">
        <v>27649720</v>
      </c>
      <c r="S11" s="3">
        <v>2292000</v>
      </c>
      <c r="T11" s="3">
        <v>72698253</v>
      </c>
      <c r="U11" s="3">
        <v>1201900</v>
      </c>
      <c r="V11" s="3">
        <v>0</v>
      </c>
      <c r="W11" s="3">
        <v>0</v>
      </c>
      <c r="X11" s="3">
        <v>1055455886</v>
      </c>
      <c r="Y11" s="3">
        <v>1055455886</v>
      </c>
      <c r="Z11" s="3">
        <v>0</v>
      </c>
      <c r="AA11" s="3">
        <v>0</v>
      </c>
      <c r="AB11" s="3">
        <v>14994000</v>
      </c>
      <c r="AC11" s="3">
        <v>109146000</v>
      </c>
    </row>
    <row r="12" spans="1:29" ht="18" customHeight="1">
      <c r="A12" s="30" t="s">
        <v>25</v>
      </c>
      <c r="B12" s="6">
        <v>10821260582</v>
      </c>
      <c r="C12" s="3">
        <v>1560449704</v>
      </c>
      <c r="D12" s="3">
        <v>2115333202</v>
      </c>
      <c r="E12" s="3">
        <v>7145477676</v>
      </c>
      <c r="F12" s="3">
        <v>0</v>
      </c>
      <c r="G12" s="6">
        <v>0</v>
      </c>
      <c r="H12" s="3">
        <v>0</v>
      </c>
      <c r="I12" s="3">
        <v>0</v>
      </c>
      <c r="J12" s="3">
        <v>116996250</v>
      </c>
      <c r="K12" s="3">
        <v>0</v>
      </c>
      <c r="L12" s="3">
        <v>7212870796</v>
      </c>
      <c r="M12" s="3">
        <v>7212870796</v>
      </c>
      <c r="N12" s="3">
        <v>0</v>
      </c>
      <c r="O12" s="3">
        <v>173230450</v>
      </c>
      <c r="P12" s="6">
        <v>77811584</v>
      </c>
      <c r="Q12" s="3">
        <v>4345818</v>
      </c>
      <c r="R12" s="3">
        <v>30204128</v>
      </c>
      <c r="S12" s="3">
        <v>1698000</v>
      </c>
      <c r="T12" s="3">
        <v>39915638</v>
      </c>
      <c r="U12" s="3">
        <v>1648000</v>
      </c>
      <c r="V12" s="3">
        <v>0</v>
      </c>
      <c r="W12" s="3">
        <v>0</v>
      </c>
      <c r="X12" s="3">
        <v>323437550</v>
      </c>
      <c r="Y12" s="3">
        <v>323437550</v>
      </c>
      <c r="Z12" s="3">
        <v>0</v>
      </c>
      <c r="AA12" s="3">
        <v>0</v>
      </c>
      <c r="AB12" s="3">
        <v>29000000</v>
      </c>
      <c r="AC12" s="3">
        <v>0</v>
      </c>
    </row>
    <row r="13" spans="1:29" ht="18" customHeight="1">
      <c r="A13" s="30" t="s">
        <v>26</v>
      </c>
      <c r="B13" s="6">
        <v>10482165104</v>
      </c>
      <c r="C13" s="3">
        <v>1354021750</v>
      </c>
      <c r="D13" s="3">
        <v>637402265</v>
      </c>
      <c r="E13" s="3">
        <v>8490741089</v>
      </c>
      <c r="F13" s="3">
        <v>0</v>
      </c>
      <c r="G13" s="6">
        <v>0</v>
      </c>
      <c r="H13" s="3">
        <v>0</v>
      </c>
      <c r="I13" s="3">
        <v>0</v>
      </c>
      <c r="J13" s="3">
        <v>0</v>
      </c>
      <c r="K13" s="3">
        <v>0</v>
      </c>
      <c r="L13" s="3">
        <v>5153005248</v>
      </c>
      <c r="M13" s="3">
        <v>5153005248</v>
      </c>
      <c r="N13" s="3">
        <v>0</v>
      </c>
      <c r="O13" s="3">
        <v>278002300</v>
      </c>
      <c r="P13" s="6">
        <v>73192690</v>
      </c>
      <c r="Q13" s="3">
        <v>4485233</v>
      </c>
      <c r="R13" s="3">
        <v>27517995</v>
      </c>
      <c r="S13" s="3">
        <v>1624428</v>
      </c>
      <c r="T13" s="3">
        <v>37917634</v>
      </c>
      <c r="U13" s="3">
        <v>1647400</v>
      </c>
      <c r="V13" s="3">
        <v>0</v>
      </c>
      <c r="W13" s="3">
        <v>0</v>
      </c>
      <c r="X13" s="3">
        <v>61690000</v>
      </c>
      <c r="Y13" s="3">
        <v>61690000</v>
      </c>
      <c r="Z13" s="3">
        <v>0</v>
      </c>
      <c r="AA13" s="3">
        <v>0</v>
      </c>
      <c r="AB13" s="3">
        <v>0</v>
      </c>
      <c r="AC13" s="3">
        <v>0</v>
      </c>
    </row>
    <row r="14" spans="1:29" ht="18" customHeight="1">
      <c r="A14" s="30" t="s">
        <v>27</v>
      </c>
      <c r="B14" s="6">
        <v>3562433570</v>
      </c>
      <c r="C14" s="3">
        <v>484903979</v>
      </c>
      <c r="D14" s="3">
        <v>0</v>
      </c>
      <c r="E14" s="3">
        <v>3077529591</v>
      </c>
      <c r="F14" s="3">
        <v>0</v>
      </c>
      <c r="G14" s="6">
        <v>0</v>
      </c>
      <c r="H14" s="3">
        <v>0</v>
      </c>
      <c r="I14" s="3">
        <v>0</v>
      </c>
      <c r="J14" s="3">
        <v>0</v>
      </c>
      <c r="K14" s="3">
        <v>0</v>
      </c>
      <c r="L14" s="3">
        <v>3681730515</v>
      </c>
      <c r="M14" s="3">
        <v>3681730515</v>
      </c>
      <c r="N14" s="3">
        <v>0</v>
      </c>
      <c r="O14" s="3">
        <v>103753196</v>
      </c>
      <c r="P14" s="6">
        <v>23565072</v>
      </c>
      <c r="Q14" s="3">
        <v>1631938</v>
      </c>
      <c r="R14" s="3">
        <v>8347668</v>
      </c>
      <c r="S14" s="3">
        <v>586336</v>
      </c>
      <c r="T14" s="3">
        <v>11855730</v>
      </c>
      <c r="U14" s="3">
        <v>1143400</v>
      </c>
      <c r="V14" s="3">
        <v>0</v>
      </c>
      <c r="W14" s="3">
        <v>0</v>
      </c>
      <c r="X14" s="3">
        <v>3800000</v>
      </c>
      <c r="Y14" s="3">
        <v>3800000</v>
      </c>
      <c r="Z14" s="3">
        <v>0</v>
      </c>
      <c r="AA14" s="3">
        <v>0</v>
      </c>
      <c r="AB14" s="3">
        <v>3750</v>
      </c>
      <c r="AC14" s="3">
        <v>0</v>
      </c>
    </row>
    <row r="15" spans="1:29" ht="18" customHeight="1">
      <c r="A15" s="30" t="s">
        <v>28</v>
      </c>
      <c r="B15" s="6">
        <v>4808040824</v>
      </c>
      <c r="C15" s="3">
        <v>895743533</v>
      </c>
      <c r="D15" s="3">
        <v>1063299477</v>
      </c>
      <c r="E15" s="3">
        <v>2848997814</v>
      </c>
      <c r="F15" s="3">
        <v>0</v>
      </c>
      <c r="G15" s="6">
        <v>0</v>
      </c>
      <c r="H15" s="3">
        <v>0</v>
      </c>
      <c r="I15" s="3">
        <v>0</v>
      </c>
      <c r="J15" s="3">
        <v>0</v>
      </c>
      <c r="K15" s="3">
        <v>0</v>
      </c>
      <c r="L15" s="3">
        <v>5485556049</v>
      </c>
      <c r="M15" s="3">
        <v>5381853184</v>
      </c>
      <c r="N15" s="3">
        <v>103702865</v>
      </c>
      <c r="O15" s="3">
        <v>21137000</v>
      </c>
      <c r="P15" s="6">
        <v>41545236</v>
      </c>
      <c r="Q15" s="3">
        <v>2140310</v>
      </c>
      <c r="R15" s="3">
        <v>11881773</v>
      </c>
      <c r="S15" s="3">
        <v>757000</v>
      </c>
      <c r="T15" s="3">
        <v>26126153</v>
      </c>
      <c r="U15" s="3">
        <v>640000</v>
      </c>
      <c r="V15" s="3">
        <v>0</v>
      </c>
      <c r="W15" s="3">
        <v>0</v>
      </c>
      <c r="X15" s="3">
        <v>428394360</v>
      </c>
      <c r="Y15" s="3">
        <v>428394360</v>
      </c>
      <c r="Z15" s="3">
        <v>0</v>
      </c>
      <c r="AA15" s="3">
        <v>0</v>
      </c>
      <c r="AB15" s="3">
        <v>8254000</v>
      </c>
      <c r="AC15" s="3">
        <v>14000000</v>
      </c>
    </row>
    <row r="16" spans="1:29" ht="18" customHeight="1">
      <c r="A16" s="30" t="s">
        <v>29</v>
      </c>
      <c r="B16" s="6">
        <v>5929963063</v>
      </c>
      <c r="C16" s="3">
        <v>1806518916</v>
      </c>
      <c r="D16" s="3">
        <v>0</v>
      </c>
      <c r="E16" s="3">
        <v>4123444147</v>
      </c>
      <c r="F16" s="3">
        <v>0</v>
      </c>
      <c r="G16" s="6">
        <v>0</v>
      </c>
      <c r="H16" s="3">
        <v>0</v>
      </c>
      <c r="I16" s="3">
        <v>0</v>
      </c>
      <c r="J16" s="3">
        <v>522032015</v>
      </c>
      <c r="K16" s="3">
        <v>34242860</v>
      </c>
      <c r="L16" s="3">
        <v>6605000138</v>
      </c>
      <c r="M16" s="3">
        <v>6556342897</v>
      </c>
      <c r="N16" s="3">
        <v>48657241</v>
      </c>
      <c r="O16" s="3">
        <v>101514760</v>
      </c>
      <c r="P16" s="6">
        <v>122305743</v>
      </c>
      <c r="Q16" s="3">
        <v>3236243</v>
      </c>
      <c r="R16" s="3">
        <v>39165078</v>
      </c>
      <c r="S16" s="3">
        <v>1619000</v>
      </c>
      <c r="T16" s="3">
        <v>77253622</v>
      </c>
      <c r="U16" s="3">
        <v>1031800</v>
      </c>
      <c r="V16" s="3">
        <v>0</v>
      </c>
      <c r="W16" s="3">
        <v>0</v>
      </c>
      <c r="X16" s="3">
        <v>854662199</v>
      </c>
      <c r="Y16" s="3">
        <v>854662199</v>
      </c>
      <c r="Z16" s="3">
        <v>0</v>
      </c>
      <c r="AA16" s="3">
        <v>0</v>
      </c>
      <c r="AB16" s="3">
        <v>44690539</v>
      </c>
      <c r="AC16" s="3">
        <v>1900000</v>
      </c>
    </row>
    <row r="17" spans="1:29" ht="18" customHeight="1">
      <c r="A17" s="31" t="s">
        <v>30</v>
      </c>
      <c r="B17" s="28">
        <f>SUM(C17:F17)</f>
        <v>1138762</v>
      </c>
      <c r="C17" s="37" t="s">
        <v>12</v>
      </c>
      <c r="D17" s="37" t="s">
        <v>12</v>
      </c>
      <c r="E17" s="37" t="s">
        <v>12</v>
      </c>
      <c r="F17" s="37">
        <v>1138762</v>
      </c>
      <c r="G17" s="4">
        <f>SUM(H17:I17)</f>
        <v>0</v>
      </c>
      <c r="H17" s="37" t="s">
        <v>12</v>
      </c>
      <c r="I17" s="37" t="s">
        <v>12</v>
      </c>
      <c r="J17" s="37" t="s">
        <v>12</v>
      </c>
      <c r="K17" s="37" t="s">
        <v>12</v>
      </c>
      <c r="L17" s="4">
        <f>SUM(M17:N17)</f>
        <v>491718687</v>
      </c>
      <c r="M17" s="37">
        <v>491718687</v>
      </c>
      <c r="N17" s="37" t="s">
        <v>12</v>
      </c>
      <c r="O17" s="37">
        <v>1353950</v>
      </c>
      <c r="P17" s="4">
        <f>SUM(Q17:W17)</f>
        <v>150575</v>
      </c>
      <c r="Q17" s="37" t="s">
        <v>12</v>
      </c>
      <c r="R17" s="37" t="s">
        <v>12</v>
      </c>
      <c r="S17" s="37" t="s">
        <v>12</v>
      </c>
      <c r="T17" s="37" t="s">
        <v>12</v>
      </c>
      <c r="U17" s="37" t="s">
        <v>12</v>
      </c>
      <c r="V17" s="37" t="s">
        <v>12</v>
      </c>
      <c r="W17" s="37">
        <v>150575</v>
      </c>
      <c r="X17" s="4">
        <f>SUM(Y17:Z17)</f>
        <v>0</v>
      </c>
      <c r="Y17" s="37" t="s">
        <v>12</v>
      </c>
      <c r="Z17" s="37" t="s">
        <v>12</v>
      </c>
      <c r="AA17" s="37">
        <v>255138610082</v>
      </c>
      <c r="AB17" s="37" t="s">
        <v>12</v>
      </c>
      <c r="AC17" s="37" t="s">
        <v>12</v>
      </c>
    </row>
  </sheetData>
  <sheetProtection password="DCAD" sheet="1" objects="1" scenarios="1"/>
  <mergeCells count="7">
    <mergeCell ref="X3:Z3"/>
    <mergeCell ref="AA3:AA4"/>
    <mergeCell ref="P3:W3"/>
    <mergeCell ref="A3:A4"/>
    <mergeCell ref="B3:F3"/>
    <mergeCell ref="G3:I3"/>
    <mergeCell ref="L3:N3"/>
  </mergeCells>
  <dataValidations count="1">
    <dataValidation allowBlank="1" showInputMessage="1" showErrorMessage="1" imeMode="disabled" sqref="B5:AC8 C17:AC17"/>
  </dataValidations>
  <printOptions/>
  <pageMargins left="0.38" right="0.23" top="1" bottom="1" header="0.512" footer="0.51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takashi_yamashita</cp:lastModifiedBy>
  <cp:lastPrinted>2009-12-16T06:33:41Z</cp:lastPrinted>
  <dcterms:created xsi:type="dcterms:W3CDTF">2003-12-10T07:41:41Z</dcterms:created>
  <dcterms:modified xsi:type="dcterms:W3CDTF">2009-12-21T10:33:11Z</dcterms:modified>
  <cp:category/>
  <cp:version/>
  <cp:contentType/>
  <cp:contentStatus/>
</cp:coreProperties>
</file>