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tabRatio="636" activeTab="0"/>
  </bookViews>
  <sheets>
    <sheet name="資料Ⅰ-33" sheetId="1" r:id="rId1"/>
  </sheets>
  <definedNames>
    <definedName name="_xlnm.Print_Area" localSheetId="0">'資料Ⅰ-33'!$A$69:$O$102</definedName>
  </definedNames>
  <calcPr fullCalcOnLoad="1"/>
</workbook>
</file>

<file path=xl/sharedStrings.xml><?xml version="1.0" encoding="utf-8"?>
<sst xmlns="http://schemas.openxmlformats.org/spreadsheetml/2006/main" count="201" uniqueCount="113">
  <si>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</si>
  <si>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</si>
  <si>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</si>
  <si>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</si>
  <si>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</si>
  <si>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</si>
  <si>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</si>
  <si>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</si>
  <si>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</si>
  <si>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</si>
  <si>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</si>
  <si>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</si>
  <si>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</si>
  <si>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</si>
  <si>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</si>
  <si>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</si>
  <si>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</si>
  <si>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</si>
  <si>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</si>
  <si>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</si>
  <si>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</si>
  <si>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</si>
  <si>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</si>
  <si>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</si>
  <si>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</si>
  <si>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</si>
  <si>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</si>
  <si>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</si>
  <si>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</si>
  <si>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</si>
  <si>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</si>
  <si>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</si>
  <si>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</si>
  <si>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</si>
  <si>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</si>
  <si>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</si>
  <si>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</si>
  <si>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</si>
  <si>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</si>
  <si>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</si>
  <si>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</si>
  <si>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</si>
  <si>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</si>
  <si>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</si>
  <si>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</si>
  <si>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</si>
  <si>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</si>
  <si>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</si>
  <si>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</si>
  <si>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</si>
  <si>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</si>
  <si>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</si>
  <si>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</si>
  <si>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</si>
  <si>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</si>
  <si>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</si>
  <si>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</si>
  <si>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</si>
  <si>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</si>
  <si>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</si>
  <si>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</si>
  <si>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</si>
  <si>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</si>
  <si>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</si>
  <si>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</si>
  <si>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</si>
  <si>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</si>
  <si>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</si>
  <si>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</si>
  <si>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</si>
  <si>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</si>
  <si>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</si>
  <si>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</si>
  <si>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</si>
  <si>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</si>
  <si>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</si>
  <si>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</si>
  <si>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</si>
  <si>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</si>
  <si>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</si>
  <si>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</si>
  <si>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</si>
  <si>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</si>
  <si>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</si>
  <si>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</si>
  <si>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</si>
  <si>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</si>
  <si>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</si>
  <si>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全国計</t>
  </si>
  <si>
    <t>○松くい虫被害量（材積）の推移</t>
  </si>
  <si>
    <t>22
(10)</t>
  </si>
  <si>
    <t>-</t>
  </si>
  <si>
    <t>23
(11)</t>
  </si>
  <si>
    <t>12
(2000)</t>
  </si>
  <si>
    <t>14
(2002)</t>
  </si>
  <si>
    <t>24
(12)</t>
  </si>
  <si>
    <t>－</t>
  </si>
  <si>
    <t>25
(13)</t>
  </si>
  <si>
    <t>H4
(92)</t>
  </si>
  <si>
    <t>13
(2001)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</si>
  <si>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</si>
  <si>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</si>
  <si>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※都道県別の被害量は、民有林のみの被害量</t>
  </si>
  <si>
    <r>
      <t>28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</si>
  <si>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１　民有林については、都道府県からの報告による。</t>
  </si>
  <si>
    <t>２　国有林（官行造林地を含む。）については、森林管理局からの報告による。</t>
  </si>
  <si>
    <t>３　都道府県ごとに小数点以下第二位を四捨五入した。　</t>
  </si>
  <si>
    <t>４　四捨五入により合計と一致しない場合がある。　</t>
  </si>
  <si>
    <r>
      <t>29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</si>
  <si>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</si>
  <si>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)</t>
    </r>
  </si>
  <si>
    <r>
      <t>５　被害の発生していないものを「－」、50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未満の被害が発生しているものを「0.0」としている。</t>
    </r>
  </si>
  <si>
    <t>資料：林野庁プレスリリース｢「平成30年度森林病害虫被害量」について｣（令和元(2019)年10月18日付け)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</si>
</sst>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  <numFmt numFmtId="192" formatCode="0.0000"/>
    <numFmt numFmtId="193" formatCode="0.00_);[Red]\(0.00\)"/>
    <numFmt numFmtId="194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0" fontId="0" fillId="33" borderId="11" xfId="64" applyFont="1" applyFill="1" applyBorder="1" applyAlignment="1" applyProtection="1" quotePrefix="1">
      <alignment horizontal="center" vertical="center"/>
      <protection/>
    </xf>
    <xf numFmtId="0" fontId="0" fillId="0" borderId="12" xfId="64" applyFont="1" applyBorder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6" xfId="64" applyNumberFormat="1" applyFont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center" vertical="center"/>
      <protection/>
    </xf>
    <xf numFmtId="182" fontId="0" fillId="0" borderId="17" xfId="64" applyNumberFormat="1" applyFont="1" applyBorder="1" applyAlignment="1" applyProtection="1">
      <alignment horizontal="center" vertical="center"/>
      <protection/>
    </xf>
    <xf numFmtId="182" fontId="0" fillId="0" borderId="19" xfId="64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9" fontId="0" fillId="0" borderId="10" xfId="42" applyFont="1" applyFill="1" applyBorder="1" applyAlignment="1">
      <alignment horizontal="right"/>
    </xf>
    <xf numFmtId="0" fontId="0" fillId="0" borderId="20" xfId="64" applyFont="1" applyBorder="1" applyAlignment="1" applyProtection="1">
      <alignment horizontal="center" vertical="center"/>
      <protection/>
    </xf>
    <xf numFmtId="0" fontId="0" fillId="33" borderId="20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vertical="center"/>
      <protection/>
    </xf>
    <xf numFmtId="0" fontId="0" fillId="33" borderId="21" xfId="64" applyFont="1" applyFill="1" applyBorder="1" applyAlignment="1" applyProtection="1">
      <alignment horizontal="left" vertical="center"/>
      <protection/>
    </xf>
    <xf numFmtId="0" fontId="0" fillId="33" borderId="23" xfId="64" applyFont="1" applyFill="1" applyBorder="1" applyAlignment="1" applyProtection="1">
      <alignment vertical="center"/>
      <protection/>
    </xf>
    <xf numFmtId="0" fontId="0" fillId="33" borderId="23" xfId="64" applyFont="1" applyFill="1" applyBorder="1" applyAlignment="1">
      <alignment vertical="center"/>
      <protection/>
    </xf>
    <xf numFmtId="0" fontId="0" fillId="33" borderId="21" xfId="64" applyFont="1" applyFill="1" applyBorder="1" applyAlignment="1">
      <alignment vertical="center"/>
      <protection/>
    </xf>
    <xf numFmtId="0" fontId="0" fillId="33" borderId="13" xfId="64" applyFont="1" applyFill="1" applyBorder="1" applyAlignment="1" applyProtection="1">
      <alignment horizontal="center" vertical="center"/>
      <protection/>
    </xf>
    <xf numFmtId="0" fontId="0" fillId="33" borderId="11" xfId="64" applyFont="1" applyFill="1" applyBorder="1" applyAlignment="1" applyProtection="1">
      <alignment horizontal="center" vertical="center"/>
      <protection/>
    </xf>
    <xf numFmtId="0" fontId="0" fillId="33" borderId="24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 quotePrefix="1">
      <alignment horizontal="center" vertical="center"/>
      <protection/>
    </xf>
    <xf numFmtId="0" fontId="0" fillId="33" borderId="25" xfId="64" applyFont="1" applyFill="1" applyBorder="1" applyAlignment="1" quotePrefix="1">
      <alignment horizontal="center" vertical="center"/>
      <protection/>
    </xf>
    <xf numFmtId="0" fontId="0" fillId="33" borderId="11" xfId="64" applyFont="1" applyFill="1" applyBorder="1" applyAlignment="1" quotePrefix="1">
      <alignment horizontal="center" vertical="center"/>
      <protection/>
    </xf>
    <xf numFmtId="0" fontId="0" fillId="0" borderId="26" xfId="64" applyFont="1" applyBorder="1" applyAlignment="1" applyProtection="1">
      <alignment horizontal="center" vertical="center"/>
      <protection/>
    </xf>
    <xf numFmtId="182" fontId="0" fillId="34" borderId="27" xfId="64" applyNumberFormat="1" applyFont="1" applyFill="1" applyBorder="1" applyAlignment="1" applyProtection="1">
      <alignment horizontal="center" vertical="center"/>
      <protection/>
    </xf>
    <xf numFmtId="182" fontId="0" fillId="34" borderId="28" xfId="64" applyNumberFormat="1" applyFont="1" applyFill="1" applyBorder="1" applyAlignment="1" applyProtection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center" vertical="center"/>
      <protection/>
    </xf>
    <xf numFmtId="182" fontId="0" fillId="34" borderId="30" xfId="64" applyNumberFormat="1" applyFont="1" applyFill="1" applyBorder="1" applyAlignment="1" applyProtection="1">
      <alignment vertical="center"/>
      <protection/>
    </xf>
    <xf numFmtId="182" fontId="0" fillId="34" borderId="29" xfId="64" applyNumberFormat="1" applyFont="1" applyFill="1" applyBorder="1" applyAlignment="1" applyProtection="1">
      <alignment vertical="center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0" fontId="0" fillId="0" borderId="31" xfId="64" applyFont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vertical="center"/>
      <protection/>
    </xf>
    <xf numFmtId="182" fontId="0" fillId="0" borderId="34" xfId="49" applyNumberFormat="1" applyFont="1" applyBorder="1" applyAlignment="1">
      <alignment vertical="center"/>
    </xf>
    <xf numFmtId="182" fontId="0" fillId="0" borderId="33" xfId="49" applyNumberFormat="1" applyFont="1" applyBorder="1" applyAlignment="1">
      <alignment vertical="center"/>
    </xf>
    <xf numFmtId="182" fontId="0" fillId="0" borderId="34" xfId="64" applyNumberFormat="1" applyFont="1" applyBorder="1" applyAlignment="1">
      <alignment vertical="center"/>
      <protection/>
    </xf>
    <xf numFmtId="182" fontId="0" fillId="0" borderId="33" xfId="64" applyNumberFormat="1" applyFont="1" applyBorder="1" applyAlignment="1">
      <alignment vertical="center"/>
      <protection/>
    </xf>
    <xf numFmtId="182" fontId="0" fillId="34" borderId="35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vertical="center"/>
      <protection/>
    </xf>
    <xf numFmtId="182" fontId="0" fillId="0" borderId="36" xfId="49" applyNumberFormat="1" applyFont="1" applyBorder="1" applyAlignment="1">
      <alignment vertical="center"/>
    </xf>
    <xf numFmtId="182" fontId="0" fillId="0" borderId="32" xfId="49" applyNumberFormat="1" applyFont="1" applyBorder="1" applyAlignment="1">
      <alignment vertical="center"/>
    </xf>
    <xf numFmtId="182" fontId="0" fillId="0" borderId="36" xfId="64" applyNumberFormat="1" applyFont="1" applyBorder="1" applyAlignment="1">
      <alignment vertical="center"/>
      <protection/>
    </xf>
    <xf numFmtId="182" fontId="0" fillId="0" borderId="32" xfId="64" applyNumberFormat="1" applyFont="1" applyBorder="1" applyAlignment="1">
      <alignment vertical="center"/>
      <protection/>
    </xf>
    <xf numFmtId="0" fontId="0" fillId="0" borderId="37" xfId="64" applyFont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vertical="center"/>
      <protection/>
    </xf>
    <xf numFmtId="182" fontId="0" fillId="0" borderId="39" xfId="49" applyNumberFormat="1" applyFont="1" applyBorder="1" applyAlignment="1">
      <alignment vertical="center"/>
    </xf>
    <xf numFmtId="182" fontId="0" fillId="0" borderId="38" xfId="49" applyNumberFormat="1" applyFont="1" applyBorder="1" applyAlignment="1">
      <alignment vertical="center"/>
    </xf>
    <xf numFmtId="182" fontId="0" fillId="0" borderId="39" xfId="64" applyNumberFormat="1" applyFont="1" applyBorder="1" applyAlignment="1">
      <alignment vertical="center"/>
      <protection/>
    </xf>
    <xf numFmtId="182" fontId="0" fillId="0" borderId="38" xfId="64" applyNumberFormat="1" applyFont="1" applyBorder="1" applyAlignment="1">
      <alignment vertical="center"/>
      <protection/>
    </xf>
    <xf numFmtId="0" fontId="0" fillId="0" borderId="40" xfId="64" applyFont="1" applyBorder="1" applyAlignment="1" applyProtection="1">
      <alignment horizontal="center" vertical="center"/>
      <protection/>
    </xf>
    <xf numFmtId="182" fontId="0" fillId="0" borderId="26" xfId="64" applyNumberFormat="1" applyFont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82" fontId="0" fillId="0" borderId="30" xfId="49" applyNumberFormat="1" applyFont="1" applyBorder="1" applyAlignment="1">
      <alignment vertical="center"/>
    </xf>
    <xf numFmtId="182" fontId="0" fillId="0" borderId="29" xfId="49" applyNumberFormat="1" applyFont="1" applyBorder="1" applyAlignment="1">
      <alignment vertical="center"/>
    </xf>
    <xf numFmtId="182" fontId="0" fillId="0" borderId="30" xfId="64" applyNumberFormat="1" applyFont="1" applyBorder="1" applyAlignment="1">
      <alignment vertical="center"/>
      <protection/>
    </xf>
    <xf numFmtId="182" fontId="0" fillId="0" borderId="29" xfId="64" applyNumberFormat="1" applyFont="1" applyBorder="1" applyAlignment="1">
      <alignment vertical="center"/>
      <protection/>
    </xf>
    <xf numFmtId="0" fontId="0" fillId="0" borderId="41" xfId="64" applyFont="1" applyBorder="1" applyAlignment="1" applyProtection="1">
      <alignment horizontal="center"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0" fontId="0" fillId="0" borderId="42" xfId="64" applyFont="1" applyBorder="1" applyAlignment="1" applyProtection="1">
      <alignment horizontal="center" vertical="center"/>
      <protection/>
    </xf>
    <xf numFmtId="182" fontId="0" fillId="0" borderId="37" xfId="64" applyNumberFormat="1" applyFont="1" applyBorder="1" applyAlignment="1" applyProtection="1">
      <alignment vertical="center"/>
      <protection/>
    </xf>
    <xf numFmtId="182" fontId="0" fillId="0" borderId="38" xfId="64" applyNumberFormat="1" applyFont="1" applyBorder="1" applyAlignment="1" applyProtection="1">
      <alignment vertical="center"/>
      <protection/>
    </xf>
    <xf numFmtId="182" fontId="0" fillId="0" borderId="13" xfId="64" applyNumberFormat="1" applyFont="1" applyBorder="1" applyAlignment="1" applyProtection="1">
      <alignment vertical="center"/>
      <protection/>
    </xf>
    <xf numFmtId="182" fontId="0" fillId="0" borderId="11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0" fontId="0" fillId="0" borderId="35" xfId="64" applyFont="1" applyBorder="1" applyAlignment="1" applyProtection="1">
      <alignment horizontal="center"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34" borderId="38" xfId="64" applyNumberFormat="1" applyFont="1" applyFill="1" applyBorder="1" applyAlignment="1" applyProtection="1">
      <alignment horizontal="center" vertical="center"/>
      <protection/>
    </xf>
    <xf numFmtId="182" fontId="0" fillId="0" borderId="44" xfId="49" applyNumberFormat="1" applyFont="1" applyBorder="1" applyAlignment="1">
      <alignment vertical="center"/>
    </xf>
    <xf numFmtId="182" fontId="0" fillId="0" borderId="45" xfId="49" applyNumberFormat="1" applyFont="1" applyBorder="1" applyAlignment="1">
      <alignment vertical="center"/>
    </xf>
    <xf numFmtId="0" fontId="0" fillId="0" borderId="46" xfId="64" applyFont="1" applyBorder="1" applyAlignment="1" applyProtection="1">
      <alignment horizontal="center" vertical="center"/>
      <protection/>
    </xf>
    <xf numFmtId="182" fontId="0" fillId="0" borderId="19" xfId="49" applyNumberFormat="1" applyFont="1" applyBorder="1" applyAlignment="1">
      <alignment vertical="center"/>
    </xf>
    <xf numFmtId="182" fontId="0" fillId="0" borderId="17" xfId="49" applyNumberFormat="1" applyFont="1" applyBorder="1" applyAlignment="1">
      <alignment vertical="center"/>
    </xf>
    <xf numFmtId="182" fontId="0" fillId="0" borderId="19" xfId="64" applyNumberFormat="1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45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0" fontId="0" fillId="0" borderId="0" xfId="64" applyFont="1" applyAlignment="1">
      <alignment horizontal="center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 shrinkToFit="1"/>
      <protection/>
    </xf>
    <xf numFmtId="181" fontId="0" fillId="0" borderId="17" xfId="64" applyNumberFormat="1" applyFont="1" applyBorder="1" applyAlignment="1">
      <alignment vertical="center" shrinkToFit="1"/>
      <protection/>
    </xf>
    <xf numFmtId="181" fontId="0" fillId="0" borderId="47" xfId="64" applyNumberFormat="1" applyFont="1" applyBorder="1" applyAlignment="1">
      <alignment vertical="center" shrinkToFit="1"/>
      <protection/>
    </xf>
    <xf numFmtId="0" fontId="0" fillId="0" borderId="48" xfId="64" applyFont="1" applyBorder="1" applyAlignment="1">
      <alignment horizontal="center" vertical="center" shrinkToFit="1"/>
      <protection/>
    </xf>
    <xf numFmtId="181" fontId="0" fillId="0" borderId="48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9" fontId="0" fillId="0" borderId="0" xfId="42" applyNumberFormat="1" applyFont="1" applyBorder="1" applyAlignment="1">
      <alignment vertical="center"/>
    </xf>
    <xf numFmtId="9" fontId="0" fillId="0" borderId="0" xfId="64" applyNumberFormat="1" applyFont="1" applyBorder="1" applyAlignment="1">
      <alignment vertical="center"/>
      <protection/>
    </xf>
    <xf numFmtId="0" fontId="0" fillId="0" borderId="47" xfId="0" applyNumberFormat="1" applyFont="1" applyFill="1" applyBorder="1" applyAlignment="1">
      <alignment horizontal="center" vertical="center" wrapText="1"/>
    </xf>
    <xf numFmtId="9" fontId="0" fillId="0" borderId="10" xfId="42" applyFont="1" applyFill="1" applyBorder="1" applyAlignment="1">
      <alignment/>
    </xf>
    <xf numFmtId="189" fontId="0" fillId="0" borderId="19" xfId="64" applyNumberFormat="1" applyFont="1" applyFill="1" applyBorder="1" applyAlignment="1" applyProtection="1">
      <alignment vertical="center"/>
      <protection/>
    </xf>
    <xf numFmtId="189" fontId="0" fillId="0" borderId="14" xfId="64" applyNumberFormat="1" applyFont="1" applyFill="1" applyBorder="1" applyAlignment="1" applyProtection="1">
      <alignment vertical="center"/>
      <protection/>
    </xf>
    <xf numFmtId="189" fontId="0" fillId="0" borderId="17" xfId="64" applyNumberFormat="1" applyFont="1" applyFill="1" applyBorder="1" applyAlignment="1" applyProtection="1">
      <alignment vertical="center"/>
      <protection/>
    </xf>
    <xf numFmtId="0" fontId="0" fillId="33" borderId="49" xfId="64" applyFont="1" applyFill="1" applyBorder="1" applyAlignment="1">
      <alignment vertical="center"/>
      <protection/>
    </xf>
    <xf numFmtId="0" fontId="0" fillId="33" borderId="50" xfId="64" applyFont="1" applyFill="1" applyBorder="1" applyAlignment="1" quotePrefix="1">
      <alignment horizontal="center" vertical="center"/>
      <protection/>
    </xf>
    <xf numFmtId="182" fontId="0" fillId="34" borderId="29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>
      <alignment/>
      <protection/>
    </xf>
    <xf numFmtId="189" fontId="0" fillId="0" borderId="0" xfId="64" applyNumberFormat="1" applyFont="1">
      <alignment/>
      <protection/>
    </xf>
    <xf numFmtId="182" fontId="0" fillId="0" borderId="47" xfId="64" applyNumberFormat="1" applyFont="1" applyFill="1" applyBorder="1" applyAlignment="1" applyProtection="1">
      <alignment horizontal="center" vertical="center"/>
      <protection/>
    </xf>
    <xf numFmtId="179" fontId="0" fillId="0" borderId="51" xfId="64" applyNumberFormat="1" applyFont="1" applyFill="1" applyBorder="1" applyAlignment="1" applyProtection="1">
      <alignment horizontal="right" vertical="center"/>
      <protection/>
    </xf>
    <xf numFmtId="179" fontId="0" fillId="0" borderId="52" xfId="64" applyNumberFormat="1" applyFont="1" applyFill="1" applyBorder="1" applyAlignment="1">
      <alignment vertical="center"/>
      <protection/>
    </xf>
    <xf numFmtId="179" fontId="0" fillId="0" borderId="53" xfId="64" applyNumberFormat="1" applyFont="1" applyFill="1" applyBorder="1" applyAlignment="1">
      <alignment vertical="center"/>
      <protection/>
    </xf>
    <xf numFmtId="179" fontId="0" fillId="0" borderId="54" xfId="64" applyNumberFormat="1" applyFont="1" applyFill="1" applyBorder="1" applyAlignment="1">
      <alignment vertical="center"/>
      <protection/>
    </xf>
    <xf numFmtId="179" fontId="0" fillId="0" borderId="47" xfId="64" applyNumberFormat="1" applyFont="1" applyFill="1" applyBorder="1" applyAlignment="1" applyProtection="1">
      <alignment vertical="center"/>
      <protection/>
    </xf>
    <xf numFmtId="179" fontId="0" fillId="0" borderId="51" xfId="64" applyNumberFormat="1" applyFont="1" applyFill="1" applyBorder="1" applyAlignment="1">
      <alignment vertical="center"/>
      <protection/>
    </xf>
    <xf numFmtId="179" fontId="0" fillId="0" borderId="50" xfId="64" applyNumberFormat="1" applyFont="1" applyFill="1" applyBorder="1" applyAlignment="1">
      <alignment vertical="center"/>
      <protection/>
    </xf>
    <xf numFmtId="179" fontId="0" fillId="0" borderId="55" xfId="64" applyNumberFormat="1" applyFont="1" applyFill="1" applyBorder="1" applyAlignment="1">
      <alignment vertical="center"/>
      <protection/>
    </xf>
    <xf numFmtId="179" fontId="0" fillId="0" borderId="47" xfId="49" applyNumberFormat="1" applyFont="1" applyFill="1" applyBorder="1" applyAlignment="1">
      <alignment vertical="center"/>
    </xf>
    <xf numFmtId="179" fontId="0" fillId="0" borderId="55" xfId="0" applyNumberFormat="1" applyFont="1" applyFill="1" applyBorder="1" applyAlignment="1">
      <alignment vertical="center"/>
    </xf>
    <xf numFmtId="0" fontId="0" fillId="0" borderId="10" xfId="42" applyNumberFormat="1" applyFont="1" applyFill="1" applyBorder="1" applyAlignment="1">
      <alignment horizontal="right"/>
    </xf>
    <xf numFmtId="182" fontId="0" fillId="0" borderId="17" xfId="64" applyNumberFormat="1" applyFont="1" applyFill="1" applyBorder="1" applyAlignment="1" applyProtection="1">
      <alignment horizontal="center" vertical="center"/>
      <protection/>
    </xf>
    <xf numFmtId="179" fontId="0" fillId="0" borderId="29" xfId="64" applyNumberFormat="1" applyFont="1" applyFill="1" applyBorder="1" applyAlignment="1" applyProtection="1">
      <alignment horizontal="right" vertical="center"/>
      <protection/>
    </xf>
    <xf numFmtId="179" fontId="0" fillId="0" borderId="33" xfId="64" applyNumberFormat="1" applyFont="1" applyFill="1" applyBorder="1" applyAlignment="1">
      <alignment vertical="center"/>
      <protection/>
    </xf>
    <xf numFmtId="179" fontId="0" fillId="0" borderId="32" xfId="64" applyNumberFormat="1" applyFont="1" applyFill="1" applyBorder="1" applyAlignment="1">
      <alignment vertical="center"/>
      <protection/>
    </xf>
    <xf numFmtId="179" fontId="0" fillId="0" borderId="38" xfId="64" applyNumberFormat="1" applyFont="1" applyFill="1" applyBorder="1" applyAlignment="1">
      <alignment vertical="center"/>
      <protection/>
    </xf>
    <xf numFmtId="179" fontId="0" fillId="0" borderId="17" xfId="64" applyNumberFormat="1" applyFont="1" applyFill="1" applyBorder="1" applyAlignment="1" applyProtection="1">
      <alignment vertical="center"/>
      <protection/>
    </xf>
    <xf numFmtId="179" fontId="0" fillId="0" borderId="29" xfId="64" applyNumberFormat="1" applyFont="1" applyFill="1" applyBorder="1" applyAlignment="1">
      <alignment vertical="center"/>
      <protection/>
    </xf>
    <xf numFmtId="179" fontId="0" fillId="0" borderId="11" xfId="64" applyNumberFormat="1" applyFont="1" applyFill="1" applyBorder="1" applyAlignment="1">
      <alignment vertical="center"/>
      <protection/>
    </xf>
    <xf numFmtId="179" fontId="0" fillId="0" borderId="45" xfId="64" applyNumberFormat="1" applyFont="1" applyFill="1" applyBorder="1" applyAlignment="1">
      <alignment vertical="center"/>
      <protection/>
    </xf>
    <xf numFmtId="179" fontId="0" fillId="0" borderId="17" xfId="49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53" xfId="64" applyNumberFormat="1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182" fontId="0" fillId="0" borderId="16" xfId="64" applyNumberFormat="1" applyFont="1" applyFill="1" applyBorder="1" applyAlignment="1" applyProtection="1">
      <alignment vertical="center"/>
      <protection/>
    </xf>
    <xf numFmtId="182" fontId="0" fillId="0" borderId="18" xfId="64" applyNumberFormat="1" applyFont="1" applyFill="1" applyBorder="1" applyAlignment="1" applyProtection="1">
      <alignment vertical="center"/>
      <protection/>
    </xf>
    <xf numFmtId="182" fontId="0" fillId="0" borderId="17" xfId="64" applyNumberFormat="1" applyFont="1" applyFill="1" applyBorder="1" applyAlignment="1" applyProtection="1">
      <alignment vertical="center"/>
      <protection/>
    </xf>
    <xf numFmtId="182" fontId="0" fillId="0" borderId="19" xfId="64" applyNumberFormat="1" applyFont="1" applyFill="1" applyBorder="1" applyAlignment="1" applyProtection="1">
      <alignment vertical="center"/>
      <protection/>
    </xf>
    <xf numFmtId="0" fontId="0" fillId="0" borderId="0" xfId="64" applyFont="1" applyFill="1">
      <alignment/>
      <protection/>
    </xf>
    <xf numFmtId="0" fontId="0" fillId="0" borderId="0" xfId="0" applyFill="1" applyAlignment="1">
      <alignment vertical="center"/>
    </xf>
    <xf numFmtId="0" fontId="0" fillId="0" borderId="13" xfId="64" applyFont="1" applyFill="1" applyBorder="1" applyAlignment="1" applyProtection="1">
      <alignment horizontal="center" vertical="center"/>
      <protection/>
    </xf>
    <xf numFmtId="182" fontId="0" fillId="0" borderId="13" xfId="64" applyNumberFormat="1" applyFont="1" applyFill="1" applyBorder="1" applyAlignment="1" applyProtection="1">
      <alignment vertical="center"/>
      <protection/>
    </xf>
    <xf numFmtId="182" fontId="0" fillId="0" borderId="11" xfId="64" applyNumberFormat="1" applyFont="1" applyFill="1" applyBorder="1" applyAlignment="1" applyProtection="1">
      <alignment vertical="center"/>
      <protection/>
    </xf>
    <xf numFmtId="182" fontId="0" fillId="0" borderId="25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82" fontId="0" fillId="0" borderId="25" xfId="64" applyNumberFormat="1" applyFont="1" applyFill="1" applyBorder="1" applyAlignment="1">
      <alignment vertical="center"/>
      <protection/>
    </xf>
    <xf numFmtId="182" fontId="0" fillId="0" borderId="11" xfId="64" applyNumberFormat="1" applyFont="1" applyFill="1" applyBorder="1" applyAlignment="1">
      <alignment vertical="center"/>
      <protection/>
    </xf>
    <xf numFmtId="182" fontId="0" fillId="0" borderId="44" xfId="49" applyNumberFormat="1" applyFont="1" applyFill="1" applyBorder="1" applyAlignment="1">
      <alignment vertical="center"/>
    </xf>
    <xf numFmtId="182" fontId="0" fillId="0" borderId="45" xfId="49" applyNumberFormat="1" applyFont="1" applyFill="1" applyBorder="1" applyAlignment="1">
      <alignment vertical="center"/>
    </xf>
    <xf numFmtId="182" fontId="0" fillId="0" borderId="44" xfId="64" applyNumberFormat="1" applyFont="1" applyFill="1" applyBorder="1" applyAlignment="1">
      <alignment vertical="center"/>
      <protection/>
    </xf>
    <xf numFmtId="182" fontId="0" fillId="0" borderId="45" xfId="64" applyNumberFormat="1" applyFont="1" applyFill="1" applyBorder="1" applyAlignment="1">
      <alignment vertical="center"/>
      <protection/>
    </xf>
    <xf numFmtId="0" fontId="0" fillId="0" borderId="14" xfId="64" applyFont="1" applyFill="1" applyBorder="1" applyAlignment="1" applyProtection="1">
      <alignment horizontal="center" vertical="center"/>
      <protection/>
    </xf>
    <xf numFmtId="182" fontId="0" fillId="0" borderId="14" xfId="64" applyNumberFormat="1" applyFont="1" applyFill="1" applyBorder="1" applyAlignment="1" applyProtection="1">
      <alignment vertical="center"/>
      <protection/>
    </xf>
    <xf numFmtId="182" fontId="0" fillId="0" borderId="12" xfId="64" applyNumberFormat="1" applyFont="1" applyFill="1" applyBorder="1" applyAlignment="1" applyProtection="1">
      <alignment vertical="center"/>
      <protection/>
    </xf>
    <xf numFmtId="182" fontId="0" fillId="0" borderId="45" xfId="64" applyNumberFormat="1" applyFont="1" applyFill="1" applyBorder="1" applyAlignment="1" applyProtection="1">
      <alignment vertical="center"/>
      <protection/>
    </xf>
    <xf numFmtId="0" fontId="0" fillId="0" borderId="15" xfId="64" applyFont="1" applyFill="1" applyBorder="1" applyAlignment="1" applyProtection="1">
      <alignment horizontal="center" vertical="center"/>
      <protection/>
    </xf>
    <xf numFmtId="182" fontId="0" fillId="0" borderId="19" xfId="49" applyNumberFormat="1" applyFont="1" applyFill="1" applyBorder="1" applyAlignment="1">
      <alignment vertical="center"/>
    </xf>
    <xf numFmtId="182" fontId="0" fillId="0" borderId="17" xfId="49" applyNumberFormat="1" applyFont="1" applyFill="1" applyBorder="1" applyAlignment="1">
      <alignment vertical="center"/>
    </xf>
    <xf numFmtId="0" fontId="0" fillId="0" borderId="0" xfId="64" applyFont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875"/>
          <c:w val="0.91825"/>
          <c:h val="0.914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'資料Ⅰ-33'!$B$65:$AQ$65</c:f>
              <c:strCache/>
            </c:strRef>
          </c:cat>
          <c:val>
            <c:numRef>
              <c:f>'資料Ⅰ-33'!$B$66:$AQ$66</c:f>
              <c:numCache/>
            </c:numRef>
          </c:val>
        </c:ser>
        <c:overlap val="100"/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1091"/>
        <c:crosses val="autoZero"/>
        <c:auto val="1"/>
        <c:lblOffset val="100"/>
        <c:tickLblSkip val="5"/>
        <c:noMultiLvlLbl val="0"/>
      </c:catAx>
      <c:valAx>
        <c:axId val="2367109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0.00975</cdr:y>
    </cdr:from>
    <cdr:to>
      <cdr:x>0.3185</cdr:x>
      <cdr:y>0.05125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05125" y="476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0.93725</cdr:x>
      <cdr:y>0.907</cdr:y>
    </cdr:from>
    <cdr:to>
      <cdr:x>1</cdr:x>
      <cdr:y>0.953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48825" y="476250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-0.00475</cdr:x>
      <cdr:y>0.00925</cdr:y>
    </cdr:from>
    <cdr:to>
      <cdr:x>0.08025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47625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0.08025</cdr:x>
      <cdr:y>0.16525</cdr:y>
    </cdr:from>
    <cdr:to>
      <cdr:x>0.13825</cdr:x>
      <cdr:y>0.21625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819150" y="866775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0.045</cdr:x>
      <cdr:y>0.6005</cdr:y>
    </cdr:from>
    <cdr:to>
      <cdr:x>0.091</cdr:x>
      <cdr:y>0.6515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57200" y="315277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0.901</cdr:x>
      <cdr:y>0.721</cdr:y>
    </cdr:from>
    <cdr:to>
      <cdr:x>0.94875</cdr:x>
      <cdr:y>0.77275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9267825" y="37814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  <cdr:relSizeAnchor xmlns:cdr="http://schemas.openxmlformats.org/drawingml/2006/chartDrawing">
    <cdr:from>
      <cdr:x>0.91</cdr:x>
      <cdr:y>0.8565</cdr:y>
    </cdr:from>
    <cdr:to>
      <cdr:x>0.95225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363075" y="4495800"/>
          <a:ext cx="4381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47625</xdr:rowOff>
    </xdr:from>
    <xdr:to>
      <xdr:col>1</xdr:col>
      <xdr:colOff>0</xdr:colOff>
      <xdr:row>79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31159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67</xdr:row>
      <xdr:rowOff>95250</xdr:rowOff>
    </xdr:from>
    <xdr:to>
      <xdr:col>14</xdr:col>
      <xdr:colOff>514350</xdr:colOff>
      <xdr:row>98</xdr:row>
      <xdr:rowOff>9525</xdr:rowOff>
    </xdr:to>
    <xdr:graphicFrame>
      <xdr:nvGraphicFramePr>
        <xdr:cNvPr id="2" name="グラフ 11"/>
        <xdr:cNvGraphicFramePr/>
      </xdr:nvGraphicFramePr>
      <xdr:xfrm>
        <a:off x="457200" y="12106275"/>
        <a:ext cx="102965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showGridLines="0" tabSelected="1" zoomScale="89" zoomScaleNormal="89" zoomScaleSheetLayoutView="90" zoomScalePageLayoutView="0" workbookViewId="0" topLeftCell="A1">
      <selection activeCell="K1" sqref="K1"/>
    </sheetView>
  </sheetViews>
  <sheetFormatPr defaultColWidth="9.00390625" defaultRowHeight="13.5"/>
  <cols>
    <col min="1" max="1" width="15.125" style="89" bestFit="1" customWidth="1"/>
    <col min="2" max="2" width="11.25390625" style="16" customWidth="1"/>
    <col min="3" max="42" width="9.00390625" style="16" customWidth="1"/>
    <col min="43" max="16384" width="9.00390625" style="16" customWidth="1"/>
  </cols>
  <sheetData>
    <row r="1" ht="18" customHeight="1">
      <c r="A1" s="1" t="s">
        <v>89</v>
      </c>
    </row>
    <row r="2" spans="1:43" ht="18" customHeight="1" thickBot="1">
      <c r="A2" s="102" t="s">
        <v>102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N2" s="17"/>
      <c r="AO2" s="17"/>
      <c r="AQ2" s="122" t="s">
        <v>109</v>
      </c>
    </row>
    <row r="3" spans="1:46" ht="13.5">
      <c r="A3" s="18" t="s">
        <v>1</v>
      </c>
      <c r="B3" s="19" t="s">
        <v>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72</v>
      </c>
      <c r="O3" s="20"/>
      <c r="P3" s="20"/>
      <c r="Q3" s="21"/>
      <c r="R3" s="20"/>
      <c r="S3" s="20"/>
      <c r="T3" s="20"/>
      <c r="U3" s="20"/>
      <c r="V3" s="22"/>
      <c r="W3" s="20"/>
      <c r="X3" s="20"/>
      <c r="Y3" s="20"/>
      <c r="Z3" s="20"/>
      <c r="AA3" s="23"/>
      <c r="AB3" s="24"/>
      <c r="AC3" s="25"/>
      <c r="AD3" s="25"/>
      <c r="AE3" s="25"/>
      <c r="AF3" s="25"/>
      <c r="AG3" s="25"/>
      <c r="AH3" s="24"/>
      <c r="AI3" s="24"/>
      <c r="AJ3" s="25"/>
      <c r="AK3" s="25"/>
      <c r="AL3" s="25"/>
      <c r="AM3" s="24"/>
      <c r="AN3" s="25"/>
      <c r="AO3" s="25"/>
      <c r="AP3" s="25"/>
      <c r="AQ3" s="106"/>
      <c r="AS3"/>
      <c r="AT3"/>
    </row>
    <row r="4" spans="1:46" ht="14.25" thickBot="1">
      <c r="A4" s="4" t="s">
        <v>2</v>
      </c>
      <c r="B4" s="26">
        <v>52</v>
      </c>
      <c r="C4" s="3">
        <v>53</v>
      </c>
      <c r="D4" s="3">
        <v>54</v>
      </c>
      <c r="E4" s="3">
        <v>55</v>
      </c>
      <c r="F4" s="3">
        <v>56</v>
      </c>
      <c r="G4" s="3">
        <v>57</v>
      </c>
      <c r="H4" s="3">
        <v>58</v>
      </c>
      <c r="I4" s="3">
        <v>59</v>
      </c>
      <c r="J4" s="3">
        <v>60</v>
      </c>
      <c r="K4" s="3">
        <v>61</v>
      </c>
      <c r="L4" s="3">
        <v>62</v>
      </c>
      <c r="M4" s="3">
        <v>63</v>
      </c>
      <c r="N4" s="27" t="s">
        <v>73</v>
      </c>
      <c r="O4" s="3">
        <v>2</v>
      </c>
      <c r="P4" s="3">
        <v>3</v>
      </c>
      <c r="Q4" s="28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11</v>
      </c>
      <c r="Y4" s="3">
        <v>12</v>
      </c>
      <c r="Z4" s="3">
        <v>13</v>
      </c>
      <c r="AA4" s="29">
        <v>14</v>
      </c>
      <c r="AB4" s="30">
        <v>15</v>
      </c>
      <c r="AC4" s="31">
        <v>16</v>
      </c>
      <c r="AD4" s="31">
        <v>17</v>
      </c>
      <c r="AE4" s="31">
        <v>18</v>
      </c>
      <c r="AF4" s="31">
        <v>19</v>
      </c>
      <c r="AG4" s="31">
        <v>20</v>
      </c>
      <c r="AH4" s="30">
        <v>21</v>
      </c>
      <c r="AI4" s="30">
        <v>22</v>
      </c>
      <c r="AJ4" s="31">
        <v>23</v>
      </c>
      <c r="AK4" s="31">
        <v>24</v>
      </c>
      <c r="AL4" s="31">
        <v>25</v>
      </c>
      <c r="AM4" s="30">
        <v>26</v>
      </c>
      <c r="AN4" s="31">
        <v>27</v>
      </c>
      <c r="AO4" s="31">
        <v>28</v>
      </c>
      <c r="AP4" s="31">
        <v>29</v>
      </c>
      <c r="AQ4" s="107">
        <v>30</v>
      </c>
      <c r="AS4"/>
      <c r="AT4"/>
    </row>
    <row r="5" spans="1:46" ht="14.25" thickBot="1">
      <c r="A5" s="7" t="s">
        <v>3</v>
      </c>
      <c r="B5" s="10" t="s">
        <v>67</v>
      </c>
      <c r="C5" s="11" t="s">
        <v>67</v>
      </c>
      <c r="D5" s="11" t="s">
        <v>67</v>
      </c>
      <c r="E5" s="11" t="s">
        <v>67</v>
      </c>
      <c r="F5" s="11" t="s">
        <v>67</v>
      </c>
      <c r="G5" s="12" t="s">
        <v>67</v>
      </c>
      <c r="H5" s="11" t="s">
        <v>67</v>
      </c>
      <c r="I5" s="11" t="s">
        <v>67</v>
      </c>
      <c r="J5" s="11" t="s">
        <v>67</v>
      </c>
      <c r="K5" s="11" t="s">
        <v>67</v>
      </c>
      <c r="L5" s="11" t="s">
        <v>67</v>
      </c>
      <c r="M5" s="11" t="s">
        <v>67</v>
      </c>
      <c r="N5" s="11" t="s">
        <v>67</v>
      </c>
      <c r="O5" s="11" t="s">
        <v>67</v>
      </c>
      <c r="P5" s="11" t="s">
        <v>67</v>
      </c>
      <c r="Q5" s="12" t="s">
        <v>67</v>
      </c>
      <c r="R5" s="11" t="s">
        <v>67</v>
      </c>
      <c r="S5" s="11" t="s">
        <v>67</v>
      </c>
      <c r="T5" s="11" t="s">
        <v>67</v>
      </c>
      <c r="U5" s="11" t="s">
        <v>67</v>
      </c>
      <c r="V5" s="12" t="s">
        <v>67</v>
      </c>
      <c r="W5" s="11" t="s">
        <v>67</v>
      </c>
      <c r="X5" s="12" t="s">
        <v>67</v>
      </c>
      <c r="Y5" s="12" t="s">
        <v>67</v>
      </c>
      <c r="Z5" s="12" t="s">
        <v>67</v>
      </c>
      <c r="AA5" s="12" t="s">
        <v>67</v>
      </c>
      <c r="AB5" s="12" t="s">
        <v>67</v>
      </c>
      <c r="AC5" s="12" t="s">
        <v>67</v>
      </c>
      <c r="AD5" s="12" t="s">
        <v>67</v>
      </c>
      <c r="AE5" s="12" t="s">
        <v>67</v>
      </c>
      <c r="AF5" s="12" t="s">
        <v>67</v>
      </c>
      <c r="AG5" s="12" t="s">
        <v>67</v>
      </c>
      <c r="AH5" s="13" t="s">
        <v>67</v>
      </c>
      <c r="AI5" s="13" t="s">
        <v>67</v>
      </c>
      <c r="AJ5" s="12" t="s">
        <v>67</v>
      </c>
      <c r="AK5" s="12" t="s">
        <v>67</v>
      </c>
      <c r="AL5" s="12" t="s">
        <v>96</v>
      </c>
      <c r="AM5" s="13" t="s">
        <v>96</v>
      </c>
      <c r="AN5" s="12" t="s">
        <v>96</v>
      </c>
      <c r="AO5" s="12" t="s">
        <v>96</v>
      </c>
      <c r="AP5" s="123" t="s">
        <v>96</v>
      </c>
      <c r="AQ5" s="111" t="s">
        <v>96</v>
      </c>
      <c r="AS5"/>
      <c r="AT5"/>
    </row>
    <row r="6" spans="1:46" ht="13.5">
      <c r="A6" s="32" t="s">
        <v>4</v>
      </c>
      <c r="B6" s="33" t="s">
        <v>67</v>
      </c>
      <c r="C6" s="34" t="s">
        <v>67</v>
      </c>
      <c r="D6" s="34" t="s">
        <v>67</v>
      </c>
      <c r="E6" s="34" t="s">
        <v>67</v>
      </c>
      <c r="F6" s="34" t="s">
        <v>67</v>
      </c>
      <c r="G6" s="35" t="s">
        <v>67</v>
      </c>
      <c r="H6" s="34" t="s">
        <v>67</v>
      </c>
      <c r="I6" s="34" t="s">
        <v>67</v>
      </c>
      <c r="J6" s="34" t="s">
        <v>67</v>
      </c>
      <c r="K6" s="34" t="s">
        <v>67</v>
      </c>
      <c r="L6" s="34" t="s">
        <v>67</v>
      </c>
      <c r="M6" s="34" t="s">
        <v>67</v>
      </c>
      <c r="N6" s="34" t="s">
        <v>67</v>
      </c>
      <c r="O6" s="34" t="s">
        <v>67</v>
      </c>
      <c r="P6" s="34" t="s">
        <v>67</v>
      </c>
      <c r="Q6" s="35" t="s">
        <v>67</v>
      </c>
      <c r="R6" s="34" t="s">
        <v>67</v>
      </c>
      <c r="S6" s="34" t="s">
        <v>67</v>
      </c>
      <c r="T6" s="34" t="s">
        <v>67</v>
      </c>
      <c r="U6" s="34" t="s">
        <v>67</v>
      </c>
      <c r="V6" s="35" t="s">
        <v>67</v>
      </c>
      <c r="W6" s="34" t="s">
        <v>67</v>
      </c>
      <c r="X6" s="35" t="s">
        <v>67</v>
      </c>
      <c r="Y6" s="35" t="s">
        <v>67</v>
      </c>
      <c r="Z6" s="35" t="s">
        <v>67</v>
      </c>
      <c r="AA6" s="35" t="s">
        <v>67</v>
      </c>
      <c r="AB6" s="35" t="s">
        <v>67</v>
      </c>
      <c r="AC6" s="35" t="s">
        <v>67</v>
      </c>
      <c r="AD6" s="35" t="s">
        <v>67</v>
      </c>
      <c r="AE6" s="35" t="s">
        <v>67</v>
      </c>
      <c r="AF6" s="35" t="s">
        <v>67</v>
      </c>
      <c r="AG6" s="35" t="s">
        <v>91</v>
      </c>
      <c r="AH6" s="36">
        <v>0</v>
      </c>
      <c r="AI6" s="36">
        <v>0</v>
      </c>
      <c r="AJ6" s="37">
        <v>0</v>
      </c>
      <c r="AK6" s="37">
        <v>0</v>
      </c>
      <c r="AL6" s="37">
        <v>0</v>
      </c>
      <c r="AM6" s="38" t="s">
        <v>96</v>
      </c>
      <c r="AN6" s="108">
        <v>0</v>
      </c>
      <c r="AO6" s="108">
        <v>0.01</v>
      </c>
      <c r="AP6" s="124">
        <v>0</v>
      </c>
      <c r="AQ6" s="112">
        <v>0.01</v>
      </c>
      <c r="AS6"/>
      <c r="AT6"/>
    </row>
    <row r="7" spans="1:46" ht="13.5">
      <c r="A7" s="39" t="s">
        <v>5</v>
      </c>
      <c r="B7" s="40">
        <v>0</v>
      </c>
      <c r="C7" s="41" t="s">
        <v>67</v>
      </c>
      <c r="D7" s="42">
        <v>0.05</v>
      </c>
      <c r="E7" s="42">
        <v>0.01</v>
      </c>
      <c r="F7" s="42">
        <v>0.01</v>
      </c>
      <c r="G7" s="43">
        <v>0.06</v>
      </c>
      <c r="H7" s="42">
        <v>0.13</v>
      </c>
      <c r="I7" s="42">
        <v>0.21000000000000002</v>
      </c>
      <c r="J7" s="42">
        <v>0.31</v>
      </c>
      <c r="K7" s="42">
        <v>1.09</v>
      </c>
      <c r="L7" s="42">
        <v>1</v>
      </c>
      <c r="M7" s="42">
        <v>0.9</v>
      </c>
      <c r="N7" s="42">
        <v>0.71</v>
      </c>
      <c r="O7" s="42">
        <v>0.85</v>
      </c>
      <c r="P7" s="42">
        <v>0.8</v>
      </c>
      <c r="Q7" s="44">
        <v>0.95</v>
      </c>
      <c r="R7" s="42">
        <v>0.9400000000000001</v>
      </c>
      <c r="S7" s="42">
        <v>1</v>
      </c>
      <c r="T7" s="42">
        <v>1.5</v>
      </c>
      <c r="U7" s="42">
        <v>1.05</v>
      </c>
      <c r="V7" s="43">
        <v>1.27</v>
      </c>
      <c r="W7" s="42">
        <v>1.3472</v>
      </c>
      <c r="X7" s="44">
        <v>2.1397</v>
      </c>
      <c r="Y7" s="44">
        <v>3.5799999999999996</v>
      </c>
      <c r="Z7" s="44">
        <v>5.1631</v>
      </c>
      <c r="AA7" s="44">
        <v>5.3493</v>
      </c>
      <c r="AB7" s="45">
        <v>5.4071</v>
      </c>
      <c r="AC7" s="46">
        <v>4.5</v>
      </c>
      <c r="AD7" s="46">
        <v>4.0116</v>
      </c>
      <c r="AE7" s="46">
        <v>3.9808</v>
      </c>
      <c r="AF7" s="46">
        <v>3.8517</v>
      </c>
      <c r="AG7" s="46">
        <v>4.49</v>
      </c>
      <c r="AH7" s="45">
        <v>4.16</v>
      </c>
      <c r="AI7" s="45">
        <v>4.38</v>
      </c>
      <c r="AJ7" s="46">
        <v>3.89</v>
      </c>
      <c r="AK7" s="46">
        <v>4.21</v>
      </c>
      <c r="AL7" s="46">
        <v>4.36</v>
      </c>
      <c r="AM7" s="45">
        <v>3.71</v>
      </c>
      <c r="AN7" s="46">
        <v>3.39</v>
      </c>
      <c r="AO7" s="46">
        <v>3.16</v>
      </c>
      <c r="AP7" s="125">
        <v>2.97</v>
      </c>
      <c r="AQ7" s="113">
        <v>3</v>
      </c>
      <c r="AS7"/>
      <c r="AT7"/>
    </row>
    <row r="8" spans="1:46" ht="13.5">
      <c r="A8" s="39" t="s">
        <v>6</v>
      </c>
      <c r="B8" s="47">
        <v>0.06999999999999999</v>
      </c>
      <c r="C8" s="48">
        <v>0.15</v>
      </c>
      <c r="D8" s="48">
        <v>0.18</v>
      </c>
      <c r="E8" s="48">
        <v>0.25</v>
      </c>
      <c r="F8" s="48">
        <v>0.37</v>
      </c>
      <c r="G8" s="49">
        <v>0.52</v>
      </c>
      <c r="H8" s="48">
        <v>0.58</v>
      </c>
      <c r="I8" s="48">
        <v>0.78</v>
      </c>
      <c r="J8" s="48">
        <v>1.28</v>
      </c>
      <c r="K8" s="48">
        <v>1.41</v>
      </c>
      <c r="L8" s="48">
        <v>1.4300000000000002</v>
      </c>
      <c r="M8" s="48">
        <v>1.4</v>
      </c>
      <c r="N8" s="48">
        <v>1.3800000000000001</v>
      </c>
      <c r="O8" s="48">
        <v>1.86</v>
      </c>
      <c r="P8" s="48">
        <v>1.83</v>
      </c>
      <c r="Q8" s="50">
        <v>1.8399999999999999</v>
      </c>
      <c r="R8" s="48">
        <v>1.77</v>
      </c>
      <c r="S8" s="48">
        <v>2.12</v>
      </c>
      <c r="T8" s="48">
        <v>2.77</v>
      </c>
      <c r="U8" s="48">
        <v>2.9</v>
      </c>
      <c r="V8" s="49">
        <v>2.84</v>
      </c>
      <c r="W8" s="48">
        <v>2.6195</v>
      </c>
      <c r="X8" s="50">
        <v>2.6287</v>
      </c>
      <c r="Y8" s="50">
        <v>2.05</v>
      </c>
      <c r="Z8" s="50">
        <v>2.1562</v>
      </c>
      <c r="AA8" s="50">
        <v>2.3446000000000002</v>
      </c>
      <c r="AB8" s="51">
        <v>2.3455</v>
      </c>
      <c r="AC8" s="52">
        <v>2.31</v>
      </c>
      <c r="AD8" s="52">
        <v>1.8818000000000001</v>
      </c>
      <c r="AE8" s="52">
        <v>1.9456</v>
      </c>
      <c r="AF8" s="52">
        <v>1.7445</v>
      </c>
      <c r="AG8" s="52">
        <v>1.44</v>
      </c>
      <c r="AH8" s="51">
        <v>1.5</v>
      </c>
      <c r="AI8" s="51">
        <v>1.52</v>
      </c>
      <c r="AJ8" s="52">
        <v>1.12</v>
      </c>
      <c r="AK8" s="52">
        <v>1.54</v>
      </c>
      <c r="AL8" s="52">
        <v>1.73</v>
      </c>
      <c r="AM8" s="51">
        <v>1.52</v>
      </c>
      <c r="AN8" s="52">
        <v>1.65</v>
      </c>
      <c r="AO8" s="52">
        <v>1.37</v>
      </c>
      <c r="AP8" s="126">
        <v>1.49</v>
      </c>
      <c r="AQ8" s="114">
        <v>1.3199999999999998</v>
      </c>
      <c r="AS8"/>
      <c r="AT8"/>
    </row>
    <row r="9" spans="1:46" ht="13.5">
      <c r="A9" s="39" t="s">
        <v>7</v>
      </c>
      <c r="B9" s="47">
        <v>0</v>
      </c>
      <c r="C9" s="41" t="s">
        <v>67</v>
      </c>
      <c r="D9" s="41" t="s">
        <v>67</v>
      </c>
      <c r="E9" s="41" t="s">
        <v>67</v>
      </c>
      <c r="F9" s="41" t="s">
        <v>67</v>
      </c>
      <c r="G9" s="49">
        <v>0.01</v>
      </c>
      <c r="H9" s="48">
        <v>0.01</v>
      </c>
      <c r="I9" s="48">
        <v>0.02</v>
      </c>
      <c r="J9" s="48">
        <v>0.03</v>
      </c>
      <c r="K9" s="48">
        <v>0.03</v>
      </c>
      <c r="L9" s="48">
        <v>0.02</v>
      </c>
      <c r="M9" s="48">
        <v>0.03</v>
      </c>
      <c r="N9" s="48">
        <v>0.12</v>
      </c>
      <c r="O9" s="48">
        <v>0.18</v>
      </c>
      <c r="P9" s="48">
        <v>0.35</v>
      </c>
      <c r="Q9" s="50">
        <v>0.85</v>
      </c>
      <c r="R9" s="48">
        <v>1.01</v>
      </c>
      <c r="S9" s="48">
        <v>1.29</v>
      </c>
      <c r="T9" s="48">
        <v>1.65</v>
      </c>
      <c r="U9" s="48">
        <v>2.63</v>
      </c>
      <c r="V9" s="49">
        <v>1.8800000000000001</v>
      </c>
      <c r="W9" s="48">
        <v>1.8059999999999998</v>
      </c>
      <c r="X9" s="50">
        <v>2.0606999999999998</v>
      </c>
      <c r="Y9" s="50">
        <v>3.69</v>
      </c>
      <c r="Z9" s="50">
        <v>2.2643</v>
      </c>
      <c r="AA9" s="50">
        <v>3.8835</v>
      </c>
      <c r="AB9" s="51">
        <v>3.1597</v>
      </c>
      <c r="AC9" s="52">
        <v>3.1</v>
      </c>
      <c r="AD9" s="52">
        <v>2.7510000000000003</v>
      </c>
      <c r="AE9" s="52">
        <v>2.63</v>
      </c>
      <c r="AF9" s="52">
        <v>2.241</v>
      </c>
      <c r="AG9" s="52">
        <v>1.9100000000000001</v>
      </c>
      <c r="AH9" s="51">
        <v>1.44</v>
      </c>
      <c r="AI9" s="51">
        <v>1.42</v>
      </c>
      <c r="AJ9" s="52">
        <v>1.38</v>
      </c>
      <c r="AK9" s="52">
        <v>1.41</v>
      </c>
      <c r="AL9" s="52">
        <v>1.58</v>
      </c>
      <c r="AM9" s="51">
        <v>1.49</v>
      </c>
      <c r="AN9" s="52">
        <v>1.65</v>
      </c>
      <c r="AO9" s="52">
        <v>1.69</v>
      </c>
      <c r="AP9" s="126">
        <v>1.08</v>
      </c>
      <c r="AQ9" s="114">
        <v>0.9199999999999999</v>
      </c>
      <c r="AS9"/>
      <c r="AT9"/>
    </row>
    <row r="10" spans="1:46" ht="13.5">
      <c r="A10" s="39" t="s">
        <v>8</v>
      </c>
      <c r="B10" s="47">
        <v>0</v>
      </c>
      <c r="C10" s="41" t="s">
        <v>67</v>
      </c>
      <c r="D10" s="48">
        <v>0</v>
      </c>
      <c r="E10" s="48">
        <v>0.01</v>
      </c>
      <c r="F10" s="48">
        <v>0.03</v>
      </c>
      <c r="G10" s="49">
        <v>0.15</v>
      </c>
      <c r="H10" s="48">
        <v>0.61</v>
      </c>
      <c r="I10" s="48">
        <v>0.76</v>
      </c>
      <c r="J10" s="48">
        <v>1.2</v>
      </c>
      <c r="K10" s="48">
        <v>0.85</v>
      </c>
      <c r="L10" s="48">
        <v>0.76</v>
      </c>
      <c r="M10" s="48">
        <v>0.6599999999999999</v>
      </c>
      <c r="N10" s="48">
        <v>0.6599999999999999</v>
      </c>
      <c r="O10" s="48">
        <v>0.9199999999999999</v>
      </c>
      <c r="P10" s="48">
        <v>1.01</v>
      </c>
      <c r="Q10" s="50">
        <v>1.1099999999999999</v>
      </c>
      <c r="R10" s="48">
        <v>1.1800000000000002</v>
      </c>
      <c r="S10" s="48">
        <v>1.8199999999999998</v>
      </c>
      <c r="T10" s="48">
        <v>1.8399999999999999</v>
      </c>
      <c r="U10" s="48">
        <v>1.78</v>
      </c>
      <c r="V10" s="49">
        <v>1.8</v>
      </c>
      <c r="W10" s="48">
        <v>1.3914</v>
      </c>
      <c r="X10" s="50">
        <v>1.4437</v>
      </c>
      <c r="Y10" s="50">
        <v>2.0100000000000002</v>
      </c>
      <c r="Z10" s="50">
        <v>2.2960000000000003</v>
      </c>
      <c r="AA10" s="50">
        <v>3.2954999999999997</v>
      </c>
      <c r="AB10" s="51">
        <v>3.4861000000000004</v>
      </c>
      <c r="AC10" s="52">
        <v>3.3200000000000003</v>
      </c>
      <c r="AD10" s="52">
        <v>2.743</v>
      </c>
      <c r="AE10" s="52">
        <v>2.5674</v>
      </c>
      <c r="AF10" s="52">
        <v>2.0588</v>
      </c>
      <c r="AG10" s="52">
        <v>1.8800000000000001</v>
      </c>
      <c r="AH10" s="51">
        <v>1.7100000000000002</v>
      </c>
      <c r="AI10" s="51">
        <v>1.52</v>
      </c>
      <c r="AJ10" s="52">
        <v>1.34</v>
      </c>
      <c r="AK10" s="52">
        <v>0.82</v>
      </c>
      <c r="AL10" s="52">
        <v>1.14</v>
      </c>
      <c r="AM10" s="51">
        <v>2.15</v>
      </c>
      <c r="AN10" s="52">
        <v>2.28</v>
      </c>
      <c r="AO10" s="52">
        <v>2.65</v>
      </c>
      <c r="AP10" s="126">
        <v>1.99</v>
      </c>
      <c r="AQ10" s="114">
        <v>1.77</v>
      </c>
      <c r="AS10"/>
      <c r="AT10"/>
    </row>
    <row r="11" spans="1:46" ht="14.25" thickBot="1">
      <c r="A11" s="53" t="s">
        <v>9</v>
      </c>
      <c r="B11" s="54">
        <v>0.11000000000000001</v>
      </c>
      <c r="C11" s="55">
        <v>0.13999999999999999</v>
      </c>
      <c r="D11" s="55">
        <v>0.27999999999999997</v>
      </c>
      <c r="E11" s="55">
        <v>0.32999999999999996</v>
      </c>
      <c r="F11" s="55">
        <v>0.45</v>
      </c>
      <c r="G11" s="56">
        <v>1.67</v>
      </c>
      <c r="H11" s="55">
        <v>1.64</v>
      </c>
      <c r="I11" s="55">
        <v>2.94</v>
      </c>
      <c r="J11" s="55">
        <v>4.74</v>
      </c>
      <c r="K11" s="55">
        <v>6.44</v>
      </c>
      <c r="L11" s="55">
        <v>6.35</v>
      </c>
      <c r="M11" s="55">
        <v>6.3</v>
      </c>
      <c r="N11" s="55">
        <v>5.8100000000000005</v>
      </c>
      <c r="O11" s="55">
        <v>6.37</v>
      </c>
      <c r="P11" s="55">
        <v>6.3</v>
      </c>
      <c r="Q11" s="57">
        <v>6.26</v>
      </c>
      <c r="R11" s="55">
        <v>5.93</v>
      </c>
      <c r="S11" s="55">
        <v>6.659999999999999</v>
      </c>
      <c r="T11" s="55">
        <v>6.890000000000001</v>
      </c>
      <c r="U11" s="55">
        <v>7.040000000000001</v>
      </c>
      <c r="V11" s="56">
        <v>6.92</v>
      </c>
      <c r="W11" s="55">
        <v>6.7035</v>
      </c>
      <c r="X11" s="57">
        <v>5.6845</v>
      </c>
      <c r="Y11" s="57">
        <v>5.2299999999999995</v>
      </c>
      <c r="Z11" s="57">
        <v>5.8627</v>
      </c>
      <c r="AA11" s="57">
        <v>6.0336</v>
      </c>
      <c r="AB11" s="58">
        <v>5.7646999999999995</v>
      </c>
      <c r="AC11" s="59">
        <v>6.25</v>
      </c>
      <c r="AD11" s="59">
        <v>5.9442</v>
      </c>
      <c r="AE11" s="59">
        <v>5.7569</v>
      </c>
      <c r="AF11" s="59">
        <v>4.9535</v>
      </c>
      <c r="AG11" s="59">
        <v>4.41</v>
      </c>
      <c r="AH11" s="58">
        <v>4.0600000000000005</v>
      </c>
      <c r="AI11" s="58">
        <v>3.72</v>
      </c>
      <c r="AJ11" s="59">
        <v>3.76</v>
      </c>
      <c r="AK11" s="59">
        <v>3.47</v>
      </c>
      <c r="AL11" s="59">
        <v>3.23</v>
      </c>
      <c r="AM11" s="58">
        <v>3.13</v>
      </c>
      <c r="AN11" s="59">
        <v>2.97</v>
      </c>
      <c r="AO11" s="59">
        <v>3.03</v>
      </c>
      <c r="AP11" s="127">
        <v>3</v>
      </c>
      <c r="AQ11" s="115">
        <v>3.2399999999999998</v>
      </c>
      <c r="AS11"/>
      <c r="AT11"/>
    </row>
    <row r="12" spans="1:46" s="140" customFormat="1" ht="14.25" thickBot="1">
      <c r="A12" s="135" t="s">
        <v>54</v>
      </c>
      <c r="B12" s="136">
        <f>SUM(B6:B11)</f>
        <v>0.18</v>
      </c>
      <c r="C12" s="137">
        <f>SUM(C6:C11)</f>
        <v>0.29</v>
      </c>
      <c r="D12" s="137">
        <f aca="true" t="shared" si="0" ref="D12:AN12">SUM(D6:D11)</f>
        <v>0.51</v>
      </c>
      <c r="E12" s="137">
        <f>SUM(E6:E11)</f>
        <v>0.6</v>
      </c>
      <c r="F12" s="137">
        <f>SUM(F6:F11)</f>
        <v>0.8600000000000001</v>
      </c>
      <c r="G12" s="138">
        <f t="shared" si="0"/>
        <v>2.41</v>
      </c>
      <c r="H12" s="137">
        <f t="shared" si="0"/>
        <v>2.9699999999999998</v>
      </c>
      <c r="I12" s="137">
        <f t="shared" si="0"/>
        <v>4.71</v>
      </c>
      <c r="J12" s="137">
        <f t="shared" si="0"/>
        <v>7.5600000000000005</v>
      </c>
      <c r="K12" s="137">
        <f t="shared" si="0"/>
        <v>9.82</v>
      </c>
      <c r="L12" s="137">
        <f t="shared" si="0"/>
        <v>9.559999999999999</v>
      </c>
      <c r="M12" s="137">
        <f t="shared" si="0"/>
        <v>9.29</v>
      </c>
      <c r="N12" s="137">
        <f t="shared" si="0"/>
        <v>8.68</v>
      </c>
      <c r="O12" s="137">
        <f t="shared" si="0"/>
        <v>10.18</v>
      </c>
      <c r="P12" s="137">
        <f t="shared" si="0"/>
        <v>10.29</v>
      </c>
      <c r="Q12" s="138">
        <f t="shared" si="0"/>
        <v>11.01</v>
      </c>
      <c r="R12" s="137">
        <f t="shared" si="0"/>
        <v>10.83</v>
      </c>
      <c r="S12" s="137">
        <f t="shared" si="0"/>
        <v>12.89</v>
      </c>
      <c r="T12" s="137">
        <f t="shared" si="0"/>
        <v>14.65</v>
      </c>
      <c r="U12" s="137">
        <f t="shared" si="0"/>
        <v>15.4</v>
      </c>
      <c r="V12" s="138">
        <f t="shared" si="0"/>
        <v>14.709999999999999</v>
      </c>
      <c r="W12" s="137">
        <f t="shared" si="0"/>
        <v>13.8676</v>
      </c>
      <c r="X12" s="138">
        <f t="shared" si="0"/>
        <v>13.9573</v>
      </c>
      <c r="Y12" s="138">
        <f t="shared" si="0"/>
        <v>16.56</v>
      </c>
      <c r="Z12" s="138">
        <f t="shared" si="0"/>
        <v>17.7423</v>
      </c>
      <c r="AA12" s="138">
        <f t="shared" si="0"/>
        <v>20.9065</v>
      </c>
      <c r="AB12" s="138">
        <f t="shared" si="0"/>
        <v>20.1631</v>
      </c>
      <c r="AC12" s="138">
        <f t="shared" si="0"/>
        <v>19.48</v>
      </c>
      <c r="AD12" s="138">
        <f t="shared" si="0"/>
        <v>17.3316</v>
      </c>
      <c r="AE12" s="138">
        <f t="shared" si="0"/>
        <v>16.880699999999997</v>
      </c>
      <c r="AF12" s="138">
        <f t="shared" si="0"/>
        <v>14.849499999999999</v>
      </c>
      <c r="AG12" s="138">
        <f t="shared" si="0"/>
        <v>14.13</v>
      </c>
      <c r="AH12" s="139">
        <f>SUM(AH6:AH11)</f>
        <v>12.870000000000001</v>
      </c>
      <c r="AI12" s="139">
        <f t="shared" si="0"/>
        <v>12.56</v>
      </c>
      <c r="AJ12" s="138">
        <f t="shared" si="0"/>
        <v>11.489999999999998</v>
      </c>
      <c r="AK12" s="138">
        <f t="shared" si="0"/>
        <v>11.450000000000001</v>
      </c>
      <c r="AL12" s="138">
        <f t="shared" si="0"/>
        <v>12.040000000000001</v>
      </c>
      <c r="AM12" s="139">
        <f t="shared" si="0"/>
        <v>12</v>
      </c>
      <c r="AN12" s="138">
        <f t="shared" si="0"/>
        <v>11.94</v>
      </c>
      <c r="AO12" s="138">
        <f>SUM(AO6:AO11)</f>
        <v>11.91</v>
      </c>
      <c r="AP12" s="128">
        <f>SUM(AP6:AP11)</f>
        <v>10.530000000000001</v>
      </c>
      <c r="AQ12" s="116">
        <f>SUM(AQ6:AQ11)</f>
        <v>10.26</v>
      </c>
      <c r="AS12" s="141"/>
      <c r="AT12" s="141"/>
    </row>
    <row r="13" spans="1:46" ht="13.5">
      <c r="A13" s="60" t="s">
        <v>10</v>
      </c>
      <c r="B13" s="61">
        <v>2.65</v>
      </c>
      <c r="C13" s="62">
        <v>74.2</v>
      </c>
      <c r="D13" s="62">
        <v>71.25</v>
      </c>
      <c r="E13" s="62">
        <v>39.42</v>
      </c>
      <c r="F13" s="62">
        <v>32.36</v>
      </c>
      <c r="G13" s="63">
        <v>12.33</v>
      </c>
      <c r="H13" s="62">
        <v>6.959999999999999</v>
      </c>
      <c r="I13" s="62">
        <v>5.84</v>
      </c>
      <c r="J13" s="62">
        <v>3.88</v>
      </c>
      <c r="K13" s="62">
        <v>2.8600000000000003</v>
      </c>
      <c r="L13" s="62">
        <v>2.29</v>
      </c>
      <c r="M13" s="62">
        <v>2.08</v>
      </c>
      <c r="N13" s="62">
        <v>1.22</v>
      </c>
      <c r="O13" s="62">
        <v>1.29</v>
      </c>
      <c r="P13" s="62">
        <v>0.6900000000000001</v>
      </c>
      <c r="Q13" s="64">
        <v>0.58</v>
      </c>
      <c r="R13" s="62">
        <v>0.42000000000000004</v>
      </c>
      <c r="S13" s="62">
        <v>0.58</v>
      </c>
      <c r="T13" s="62">
        <v>0.5599999999999999</v>
      </c>
      <c r="U13" s="62">
        <v>0.4</v>
      </c>
      <c r="V13" s="63">
        <v>0.53</v>
      </c>
      <c r="W13" s="62">
        <v>0.3452</v>
      </c>
      <c r="X13" s="64">
        <v>0.4577</v>
      </c>
      <c r="Y13" s="64">
        <v>0.79</v>
      </c>
      <c r="Z13" s="64">
        <v>0.7213</v>
      </c>
      <c r="AA13" s="64">
        <v>0.5443</v>
      </c>
      <c r="AB13" s="65">
        <v>0.5836</v>
      </c>
      <c r="AC13" s="66">
        <v>0.47000000000000003</v>
      </c>
      <c r="AD13" s="66">
        <v>0.4375</v>
      </c>
      <c r="AE13" s="66">
        <v>0.4516</v>
      </c>
      <c r="AF13" s="66">
        <v>0.4718</v>
      </c>
      <c r="AG13" s="66">
        <v>0.4</v>
      </c>
      <c r="AH13" s="65">
        <v>0.36</v>
      </c>
      <c r="AI13" s="65">
        <v>0.36</v>
      </c>
      <c r="AJ13" s="66">
        <v>0.4</v>
      </c>
      <c r="AK13" s="66">
        <v>0.55</v>
      </c>
      <c r="AL13" s="66">
        <v>0.71</v>
      </c>
      <c r="AM13" s="65">
        <v>0.45</v>
      </c>
      <c r="AN13" s="66">
        <v>0.5</v>
      </c>
      <c r="AO13" s="66">
        <v>0.43</v>
      </c>
      <c r="AP13" s="129">
        <v>0.54</v>
      </c>
      <c r="AQ13" s="117">
        <v>0.5599999999999999</v>
      </c>
      <c r="AS13"/>
      <c r="AT13"/>
    </row>
    <row r="14" spans="1:46" ht="13.5">
      <c r="A14" s="67" t="s">
        <v>11</v>
      </c>
      <c r="B14" s="68">
        <v>0.05</v>
      </c>
      <c r="C14" s="69">
        <v>2.4</v>
      </c>
      <c r="D14" s="69">
        <v>4.6899999999999995</v>
      </c>
      <c r="E14" s="69">
        <v>8.73</v>
      </c>
      <c r="F14" s="69">
        <v>6.75</v>
      </c>
      <c r="G14" s="49">
        <v>6.029999999999999</v>
      </c>
      <c r="H14" s="69">
        <v>5.45</v>
      </c>
      <c r="I14" s="69">
        <v>6.0200000000000005</v>
      </c>
      <c r="J14" s="69">
        <v>5.8</v>
      </c>
      <c r="K14" s="69">
        <v>5.66</v>
      </c>
      <c r="L14" s="69">
        <v>5.45</v>
      </c>
      <c r="M14" s="69">
        <v>4.8100000000000005</v>
      </c>
      <c r="N14" s="69">
        <v>4.1</v>
      </c>
      <c r="O14" s="69">
        <v>3.6</v>
      </c>
      <c r="P14" s="69">
        <v>3.2600000000000002</v>
      </c>
      <c r="Q14" s="50">
        <v>3.0100000000000002</v>
      </c>
      <c r="R14" s="69">
        <v>2.48</v>
      </c>
      <c r="S14" s="69">
        <v>2.62</v>
      </c>
      <c r="T14" s="69">
        <v>2.42</v>
      </c>
      <c r="U14" s="69">
        <v>1.86</v>
      </c>
      <c r="V14" s="49">
        <v>1.47</v>
      </c>
      <c r="W14" s="69">
        <v>1.4459</v>
      </c>
      <c r="X14" s="50">
        <v>1.5817999999999999</v>
      </c>
      <c r="Y14" s="50">
        <v>1.73</v>
      </c>
      <c r="Z14" s="50">
        <v>1.8179000000000003</v>
      </c>
      <c r="AA14" s="50">
        <v>1.7620999999999998</v>
      </c>
      <c r="AB14" s="51">
        <v>1.582</v>
      </c>
      <c r="AC14" s="52">
        <v>1.45</v>
      </c>
      <c r="AD14" s="52">
        <v>1.3833</v>
      </c>
      <c r="AE14" s="52">
        <v>1.2847</v>
      </c>
      <c r="AF14" s="52">
        <v>1.0115</v>
      </c>
      <c r="AG14" s="52">
        <v>1.15</v>
      </c>
      <c r="AH14" s="51">
        <v>1.1300000000000001</v>
      </c>
      <c r="AI14" s="51">
        <v>1.06</v>
      </c>
      <c r="AJ14" s="52">
        <v>1.01</v>
      </c>
      <c r="AK14" s="52">
        <v>1.05</v>
      </c>
      <c r="AL14" s="52">
        <v>1</v>
      </c>
      <c r="AM14" s="51">
        <v>0.94</v>
      </c>
      <c r="AN14" s="52">
        <v>0.89</v>
      </c>
      <c r="AO14" s="52">
        <v>0.86</v>
      </c>
      <c r="AP14" s="126">
        <v>0.72</v>
      </c>
      <c r="AQ14" s="114">
        <v>0.6799999999999999</v>
      </c>
      <c r="AS14"/>
      <c r="AT14"/>
    </row>
    <row r="15" spans="1:46" ht="13.5">
      <c r="A15" s="67" t="s">
        <v>12</v>
      </c>
      <c r="B15" s="68">
        <v>0</v>
      </c>
      <c r="C15" s="69">
        <v>0.02</v>
      </c>
      <c r="D15" s="69">
        <v>0.04</v>
      </c>
      <c r="E15" s="69">
        <v>0.06999999999999999</v>
      </c>
      <c r="F15" s="69">
        <v>0.13</v>
      </c>
      <c r="G15" s="49">
        <v>0.2</v>
      </c>
      <c r="H15" s="69">
        <v>0.33999999999999997</v>
      </c>
      <c r="I15" s="69">
        <v>1.56</v>
      </c>
      <c r="J15" s="69">
        <v>1.61</v>
      </c>
      <c r="K15" s="69">
        <v>1.53</v>
      </c>
      <c r="L15" s="69">
        <v>1.89</v>
      </c>
      <c r="M15" s="69">
        <v>1.8800000000000001</v>
      </c>
      <c r="N15" s="69">
        <v>1.6800000000000002</v>
      </c>
      <c r="O15" s="69">
        <v>1.83</v>
      </c>
      <c r="P15" s="69">
        <v>1.64</v>
      </c>
      <c r="Q15" s="50">
        <v>1.85</v>
      </c>
      <c r="R15" s="69">
        <v>1.41</v>
      </c>
      <c r="S15" s="69">
        <v>1.53</v>
      </c>
      <c r="T15" s="69">
        <v>1.48</v>
      </c>
      <c r="U15" s="69">
        <v>1.41</v>
      </c>
      <c r="V15" s="49">
        <v>1.08</v>
      </c>
      <c r="W15" s="69">
        <v>0.8749</v>
      </c>
      <c r="X15" s="50">
        <v>0.9771000000000001</v>
      </c>
      <c r="Y15" s="50">
        <v>1.1099999999999999</v>
      </c>
      <c r="Z15" s="50">
        <v>1.1493</v>
      </c>
      <c r="AA15" s="50">
        <v>1.251</v>
      </c>
      <c r="AB15" s="51">
        <v>1.3804</v>
      </c>
      <c r="AC15" s="52">
        <v>1.41</v>
      </c>
      <c r="AD15" s="52">
        <v>1.4996</v>
      </c>
      <c r="AE15" s="52">
        <v>1.5391</v>
      </c>
      <c r="AF15" s="52">
        <v>1.3898</v>
      </c>
      <c r="AG15" s="52">
        <v>1.22</v>
      </c>
      <c r="AH15" s="51">
        <v>1.09</v>
      </c>
      <c r="AI15" s="51">
        <v>1.14</v>
      </c>
      <c r="AJ15" s="52">
        <v>0.97</v>
      </c>
      <c r="AK15" s="52">
        <v>0.74</v>
      </c>
      <c r="AL15" s="52">
        <v>0.72</v>
      </c>
      <c r="AM15" s="51">
        <v>0.72</v>
      </c>
      <c r="AN15" s="52">
        <v>0.75</v>
      </c>
      <c r="AO15" s="52">
        <v>0.77</v>
      </c>
      <c r="AP15" s="126">
        <v>0.63</v>
      </c>
      <c r="AQ15" s="114">
        <v>0.54</v>
      </c>
      <c r="AS15"/>
      <c r="AT15"/>
    </row>
    <row r="16" spans="1:46" ht="13.5">
      <c r="A16" s="67" t="s">
        <v>13</v>
      </c>
      <c r="B16" s="68">
        <v>0</v>
      </c>
      <c r="C16" s="69">
        <v>0.06</v>
      </c>
      <c r="D16" s="69">
        <v>0.12</v>
      </c>
      <c r="E16" s="69">
        <v>0.22999999999999998</v>
      </c>
      <c r="F16" s="69">
        <v>0.8099999999999999</v>
      </c>
      <c r="G16" s="49">
        <v>1.3199999999999998</v>
      </c>
      <c r="H16" s="69">
        <v>2.6399999999999997</v>
      </c>
      <c r="I16" s="69">
        <v>3.28</v>
      </c>
      <c r="J16" s="69">
        <v>3.37</v>
      </c>
      <c r="K16" s="69">
        <v>3.05</v>
      </c>
      <c r="L16" s="69">
        <v>2.9899999999999998</v>
      </c>
      <c r="M16" s="69">
        <v>2.57</v>
      </c>
      <c r="N16" s="69">
        <v>2.07</v>
      </c>
      <c r="O16" s="69">
        <v>1.6300000000000001</v>
      </c>
      <c r="P16" s="69">
        <v>1.16</v>
      </c>
      <c r="Q16" s="50">
        <v>0.8</v>
      </c>
      <c r="R16" s="69">
        <v>0.53</v>
      </c>
      <c r="S16" s="69">
        <v>0.43</v>
      </c>
      <c r="T16" s="69">
        <v>0.32999999999999996</v>
      </c>
      <c r="U16" s="69">
        <v>0.3</v>
      </c>
      <c r="V16" s="49">
        <v>0.2</v>
      </c>
      <c r="W16" s="69">
        <v>0.1613</v>
      </c>
      <c r="X16" s="50">
        <v>0.14579999999999999</v>
      </c>
      <c r="Y16" s="50">
        <v>0.19</v>
      </c>
      <c r="Z16" s="50">
        <v>0.18009999999999998</v>
      </c>
      <c r="AA16" s="50">
        <v>0.1386</v>
      </c>
      <c r="AB16" s="51">
        <v>0.0892</v>
      </c>
      <c r="AC16" s="52">
        <v>0.09</v>
      </c>
      <c r="AD16" s="52">
        <v>0.0664</v>
      </c>
      <c r="AE16" s="52">
        <v>0.052000000000000005</v>
      </c>
      <c r="AF16" s="52">
        <v>0.045</v>
      </c>
      <c r="AG16" s="52">
        <v>0.04</v>
      </c>
      <c r="AH16" s="51">
        <v>0.03</v>
      </c>
      <c r="AI16" s="51">
        <v>0.03</v>
      </c>
      <c r="AJ16" s="52">
        <v>0.02</v>
      </c>
      <c r="AK16" s="52">
        <v>0.02</v>
      </c>
      <c r="AL16" s="52">
        <v>0.02</v>
      </c>
      <c r="AM16" s="51">
        <v>0.01</v>
      </c>
      <c r="AN16" s="52">
        <v>0.02</v>
      </c>
      <c r="AO16" s="52">
        <v>0.01</v>
      </c>
      <c r="AP16" s="126">
        <v>0</v>
      </c>
      <c r="AQ16" s="134" t="s">
        <v>91</v>
      </c>
      <c r="AS16"/>
      <c r="AT16"/>
    </row>
    <row r="17" spans="1:46" ht="13.5">
      <c r="A17" s="67" t="s">
        <v>14</v>
      </c>
      <c r="B17" s="68">
        <v>1.28</v>
      </c>
      <c r="C17" s="69">
        <v>2.62</v>
      </c>
      <c r="D17" s="69">
        <v>1.9</v>
      </c>
      <c r="E17" s="69">
        <v>6.74</v>
      </c>
      <c r="F17" s="69">
        <v>6.75</v>
      </c>
      <c r="G17" s="49">
        <v>6.09</v>
      </c>
      <c r="H17" s="69">
        <v>3.9899999999999998</v>
      </c>
      <c r="I17" s="69">
        <v>3.47</v>
      </c>
      <c r="J17" s="69">
        <v>3.21</v>
      </c>
      <c r="K17" s="69">
        <v>2.35</v>
      </c>
      <c r="L17" s="69">
        <v>2.17</v>
      </c>
      <c r="M17" s="69">
        <v>1.81</v>
      </c>
      <c r="N17" s="69">
        <v>1.3599999999999999</v>
      </c>
      <c r="O17" s="69">
        <v>1.3199999999999998</v>
      </c>
      <c r="P17" s="69">
        <v>1.54</v>
      </c>
      <c r="Q17" s="50">
        <v>1.4300000000000002</v>
      </c>
      <c r="R17" s="69">
        <v>1.0699999999999998</v>
      </c>
      <c r="S17" s="69">
        <v>1.27</v>
      </c>
      <c r="T17" s="69">
        <v>1.19</v>
      </c>
      <c r="U17" s="69">
        <v>1.3900000000000001</v>
      </c>
      <c r="V17" s="49">
        <v>0.74</v>
      </c>
      <c r="W17" s="69">
        <v>0.6088</v>
      </c>
      <c r="X17" s="50">
        <v>0.6616</v>
      </c>
      <c r="Y17" s="50">
        <v>0.76</v>
      </c>
      <c r="Z17" s="50">
        <v>0.6588</v>
      </c>
      <c r="AA17" s="50">
        <v>0.6603</v>
      </c>
      <c r="AB17" s="51">
        <v>0.4692</v>
      </c>
      <c r="AC17" s="52">
        <v>0.41</v>
      </c>
      <c r="AD17" s="52">
        <v>0.5105000000000001</v>
      </c>
      <c r="AE17" s="52">
        <v>0.4234</v>
      </c>
      <c r="AF17" s="52">
        <v>0.5121</v>
      </c>
      <c r="AG17" s="52">
        <v>0.79</v>
      </c>
      <c r="AH17" s="51">
        <v>1.2</v>
      </c>
      <c r="AI17" s="51">
        <v>0.88</v>
      </c>
      <c r="AJ17" s="52">
        <v>0.94</v>
      </c>
      <c r="AK17" s="52">
        <v>0.5</v>
      </c>
      <c r="AL17" s="52">
        <v>0.27</v>
      </c>
      <c r="AM17" s="51">
        <v>0.16</v>
      </c>
      <c r="AN17" s="52">
        <v>0.13</v>
      </c>
      <c r="AO17" s="52">
        <v>0.12</v>
      </c>
      <c r="AP17" s="126">
        <v>0.13</v>
      </c>
      <c r="AQ17" s="114">
        <v>0.06</v>
      </c>
      <c r="AS17"/>
      <c r="AT17"/>
    </row>
    <row r="18" spans="1:46" ht="13.5">
      <c r="A18" s="67" t="s">
        <v>15</v>
      </c>
      <c r="B18" s="68">
        <v>0.03</v>
      </c>
      <c r="C18" s="69">
        <v>0.05</v>
      </c>
      <c r="D18" s="69">
        <v>0.06999999999999999</v>
      </c>
      <c r="E18" s="69">
        <v>0.11000000000000001</v>
      </c>
      <c r="F18" s="69">
        <v>0.11000000000000001</v>
      </c>
      <c r="G18" s="49">
        <v>0.36</v>
      </c>
      <c r="H18" s="69">
        <v>0.8800000000000001</v>
      </c>
      <c r="I18" s="69">
        <v>0.13999999999999999</v>
      </c>
      <c r="J18" s="69">
        <v>0.3</v>
      </c>
      <c r="K18" s="69">
        <v>0.48</v>
      </c>
      <c r="L18" s="69">
        <v>0.48</v>
      </c>
      <c r="M18" s="69">
        <v>0.47000000000000003</v>
      </c>
      <c r="N18" s="69">
        <v>0.29</v>
      </c>
      <c r="O18" s="69">
        <v>0.3</v>
      </c>
      <c r="P18" s="69">
        <v>0.5</v>
      </c>
      <c r="Q18" s="50">
        <v>0.51</v>
      </c>
      <c r="R18" s="69">
        <v>0.51</v>
      </c>
      <c r="S18" s="69">
        <v>0.62</v>
      </c>
      <c r="T18" s="69">
        <v>0.6900000000000001</v>
      </c>
      <c r="U18" s="69">
        <v>0.5900000000000001</v>
      </c>
      <c r="V18" s="49">
        <v>0.37</v>
      </c>
      <c r="W18" s="69">
        <v>0.252</v>
      </c>
      <c r="X18" s="50">
        <v>0.1694</v>
      </c>
      <c r="Y18" s="50">
        <v>0.08</v>
      </c>
      <c r="Z18" s="50">
        <v>0.0664</v>
      </c>
      <c r="AA18" s="50">
        <v>0.0717</v>
      </c>
      <c r="AB18" s="51">
        <v>0.034</v>
      </c>
      <c r="AC18" s="52">
        <v>0.02</v>
      </c>
      <c r="AD18" s="52">
        <v>0.0081</v>
      </c>
      <c r="AE18" s="52">
        <v>0.011600000000000001</v>
      </c>
      <c r="AF18" s="52">
        <v>0.0021999999999999997</v>
      </c>
      <c r="AG18" s="52">
        <v>0</v>
      </c>
      <c r="AH18" s="51">
        <v>0</v>
      </c>
      <c r="AI18" s="51">
        <v>0</v>
      </c>
      <c r="AJ18" s="52">
        <v>0</v>
      </c>
      <c r="AK18" s="52">
        <v>0</v>
      </c>
      <c r="AL18" s="52">
        <v>0</v>
      </c>
      <c r="AM18" s="51">
        <v>0</v>
      </c>
      <c r="AN18" s="52">
        <v>0.05</v>
      </c>
      <c r="AO18" s="52">
        <v>0</v>
      </c>
      <c r="AP18" s="126">
        <v>0</v>
      </c>
      <c r="AQ18" s="114">
        <v>0</v>
      </c>
      <c r="AS18"/>
      <c r="AT18"/>
    </row>
    <row r="19" spans="1:46" ht="14.25" thickBot="1">
      <c r="A19" s="70" t="s">
        <v>16</v>
      </c>
      <c r="B19" s="71">
        <v>0.6</v>
      </c>
      <c r="C19" s="72">
        <v>0.72</v>
      </c>
      <c r="D19" s="72">
        <v>0.73</v>
      </c>
      <c r="E19" s="72">
        <v>0.58</v>
      </c>
      <c r="F19" s="72">
        <v>0.53</v>
      </c>
      <c r="G19" s="56">
        <v>0.33999999999999997</v>
      </c>
      <c r="H19" s="72">
        <v>0.25</v>
      </c>
      <c r="I19" s="72">
        <v>0.3</v>
      </c>
      <c r="J19" s="72">
        <v>0.26</v>
      </c>
      <c r="K19" s="72">
        <v>0.27</v>
      </c>
      <c r="L19" s="72">
        <v>0.25</v>
      </c>
      <c r="M19" s="72">
        <v>0.22000000000000003</v>
      </c>
      <c r="N19" s="72">
        <v>0.21000000000000002</v>
      </c>
      <c r="O19" s="72">
        <v>0.2</v>
      </c>
      <c r="P19" s="72">
        <v>0.21000000000000002</v>
      </c>
      <c r="Q19" s="57">
        <v>0.22999999999999998</v>
      </c>
      <c r="R19" s="72">
        <v>0.2</v>
      </c>
      <c r="S19" s="72">
        <v>0.15</v>
      </c>
      <c r="T19" s="72">
        <v>0.13999999999999999</v>
      </c>
      <c r="U19" s="72">
        <v>0.16</v>
      </c>
      <c r="V19" s="56">
        <v>0.13999999999999999</v>
      </c>
      <c r="W19" s="72">
        <v>0.11120000000000001</v>
      </c>
      <c r="X19" s="57">
        <v>0.3144</v>
      </c>
      <c r="Y19" s="57">
        <v>0.22999999999999998</v>
      </c>
      <c r="Z19" s="57">
        <v>0.2528</v>
      </c>
      <c r="AA19" s="57">
        <v>0.1752</v>
      </c>
      <c r="AB19" s="58">
        <v>0.13520000000000001</v>
      </c>
      <c r="AC19" s="59">
        <v>0.06999999999999999</v>
      </c>
      <c r="AD19" s="59">
        <v>0.060899999999999996</v>
      </c>
      <c r="AE19" s="59">
        <v>0.06820000000000001</v>
      </c>
      <c r="AF19" s="59">
        <v>0.054700000000000006</v>
      </c>
      <c r="AG19" s="59">
        <v>0.05</v>
      </c>
      <c r="AH19" s="58">
        <v>0.04</v>
      </c>
      <c r="AI19" s="58">
        <v>0.04</v>
      </c>
      <c r="AJ19" s="59">
        <v>0.03</v>
      </c>
      <c r="AK19" s="59">
        <v>0.04</v>
      </c>
      <c r="AL19" s="59">
        <v>0.04</v>
      </c>
      <c r="AM19" s="58">
        <v>0.03</v>
      </c>
      <c r="AN19" s="59">
        <v>0.04</v>
      </c>
      <c r="AO19" s="59">
        <v>0.03</v>
      </c>
      <c r="AP19" s="127">
        <v>0.03</v>
      </c>
      <c r="AQ19" s="115">
        <v>0.04</v>
      </c>
      <c r="AS19"/>
      <c r="AT19"/>
    </row>
    <row r="20" spans="1:46" s="140" customFormat="1" ht="14.25" thickBot="1">
      <c r="A20" s="142" t="s">
        <v>55</v>
      </c>
      <c r="B20" s="143">
        <f aca="true" t="shared" si="1" ref="B20:AL20">SUM(B13:B19)</f>
        <v>4.609999999999999</v>
      </c>
      <c r="C20" s="144">
        <f>SUM(C13:C19)</f>
        <v>80.07000000000001</v>
      </c>
      <c r="D20" s="144">
        <f t="shared" si="1"/>
        <v>78.80000000000001</v>
      </c>
      <c r="E20" s="144">
        <f>SUM(E13:E19)</f>
        <v>55.88</v>
      </c>
      <c r="F20" s="144">
        <f>SUM(F13:F19)</f>
        <v>47.440000000000005</v>
      </c>
      <c r="G20" s="145">
        <f t="shared" si="1"/>
        <v>26.669999999999998</v>
      </c>
      <c r="H20" s="144">
        <f t="shared" si="1"/>
        <v>20.509999999999998</v>
      </c>
      <c r="I20" s="144">
        <f t="shared" si="1"/>
        <v>20.61</v>
      </c>
      <c r="J20" s="144">
        <f t="shared" si="1"/>
        <v>18.430000000000003</v>
      </c>
      <c r="K20" s="144">
        <f t="shared" si="1"/>
        <v>16.2</v>
      </c>
      <c r="L20" s="144">
        <f t="shared" si="1"/>
        <v>15.520000000000001</v>
      </c>
      <c r="M20" s="144">
        <f t="shared" si="1"/>
        <v>13.840000000000003</v>
      </c>
      <c r="N20" s="144">
        <f t="shared" si="1"/>
        <v>10.93</v>
      </c>
      <c r="O20" s="144">
        <f t="shared" si="1"/>
        <v>10.170000000000002</v>
      </c>
      <c r="P20" s="144">
        <f t="shared" si="1"/>
        <v>9</v>
      </c>
      <c r="Q20" s="146">
        <f t="shared" si="1"/>
        <v>8.41</v>
      </c>
      <c r="R20" s="144">
        <f t="shared" si="1"/>
        <v>6.62</v>
      </c>
      <c r="S20" s="144">
        <f t="shared" si="1"/>
        <v>7.2</v>
      </c>
      <c r="T20" s="144">
        <f t="shared" si="1"/>
        <v>6.8100000000000005</v>
      </c>
      <c r="U20" s="144">
        <f t="shared" si="1"/>
        <v>6.109999999999999</v>
      </c>
      <c r="V20" s="145">
        <f t="shared" si="1"/>
        <v>4.53</v>
      </c>
      <c r="W20" s="144">
        <f t="shared" si="1"/>
        <v>3.7993000000000006</v>
      </c>
      <c r="X20" s="146">
        <f t="shared" si="1"/>
        <v>4.3078</v>
      </c>
      <c r="Y20" s="146">
        <f t="shared" si="1"/>
        <v>4.890000000000001</v>
      </c>
      <c r="Z20" s="146">
        <f t="shared" si="1"/>
        <v>4.8466</v>
      </c>
      <c r="AA20" s="146">
        <f t="shared" si="1"/>
        <v>4.6032</v>
      </c>
      <c r="AB20" s="147">
        <f t="shared" si="1"/>
        <v>4.2736</v>
      </c>
      <c r="AC20" s="148">
        <f t="shared" si="1"/>
        <v>3.92</v>
      </c>
      <c r="AD20" s="148">
        <f t="shared" si="1"/>
        <v>3.9663000000000004</v>
      </c>
      <c r="AE20" s="148">
        <f t="shared" si="1"/>
        <v>3.8306</v>
      </c>
      <c r="AF20" s="148">
        <f t="shared" si="1"/>
        <v>3.4871000000000003</v>
      </c>
      <c r="AG20" s="148">
        <f t="shared" si="1"/>
        <v>3.6499999999999995</v>
      </c>
      <c r="AH20" s="147">
        <f t="shared" si="1"/>
        <v>3.8499999999999996</v>
      </c>
      <c r="AI20" s="147">
        <f t="shared" si="1"/>
        <v>3.5099999999999993</v>
      </c>
      <c r="AJ20" s="148">
        <f t="shared" si="1"/>
        <v>3.3699999999999997</v>
      </c>
      <c r="AK20" s="148">
        <f t="shared" si="1"/>
        <v>2.9</v>
      </c>
      <c r="AL20" s="148">
        <f t="shared" si="1"/>
        <v>2.76</v>
      </c>
      <c r="AM20" s="147">
        <f>SUM(AM13:AM19)</f>
        <v>2.3099999999999996</v>
      </c>
      <c r="AN20" s="148">
        <f>SUM(AN13:AN19)</f>
        <v>2.38</v>
      </c>
      <c r="AO20" s="148">
        <f>SUM(AO13:AO19)</f>
        <v>2.2199999999999998</v>
      </c>
      <c r="AP20" s="130">
        <f>SUM(AP13:AP19)</f>
        <v>2.05</v>
      </c>
      <c r="AQ20" s="118">
        <f>SUM(AQ13:AQ19)</f>
        <v>1.88</v>
      </c>
      <c r="AS20" s="141"/>
      <c r="AT20" s="141"/>
    </row>
    <row r="21" spans="1:46" ht="13.5">
      <c r="A21" s="39" t="s">
        <v>17</v>
      </c>
      <c r="B21" s="75">
        <v>0</v>
      </c>
      <c r="C21" s="76">
        <v>0.04</v>
      </c>
      <c r="D21" s="76">
        <v>0.49000000000000005</v>
      </c>
      <c r="E21" s="76">
        <v>0.44000000000000006</v>
      </c>
      <c r="F21" s="76">
        <v>0.64</v>
      </c>
      <c r="G21" s="63">
        <v>1.53</v>
      </c>
      <c r="H21" s="76">
        <v>1.53</v>
      </c>
      <c r="I21" s="76">
        <v>1.9300000000000002</v>
      </c>
      <c r="J21" s="76">
        <v>2.35</v>
      </c>
      <c r="K21" s="76">
        <v>3.12</v>
      </c>
      <c r="L21" s="76">
        <v>3.6700000000000004</v>
      </c>
      <c r="M21" s="76">
        <v>4.05</v>
      </c>
      <c r="N21" s="76">
        <v>3.3600000000000003</v>
      </c>
      <c r="O21" s="76">
        <v>3.28</v>
      </c>
      <c r="P21" s="76">
        <v>3.2</v>
      </c>
      <c r="Q21" s="64">
        <v>3.34</v>
      </c>
      <c r="R21" s="76">
        <v>3.34</v>
      </c>
      <c r="S21" s="76">
        <v>3.09</v>
      </c>
      <c r="T21" s="76">
        <v>2.56</v>
      </c>
      <c r="U21" s="76">
        <v>2.2399999999999998</v>
      </c>
      <c r="V21" s="63">
        <v>1.83</v>
      </c>
      <c r="W21" s="76">
        <v>1.3931</v>
      </c>
      <c r="X21" s="64">
        <v>1.2257</v>
      </c>
      <c r="Y21" s="64">
        <v>1.6</v>
      </c>
      <c r="Z21" s="64">
        <v>1.8905999999999998</v>
      </c>
      <c r="AA21" s="64">
        <v>1.5917</v>
      </c>
      <c r="AB21" s="65">
        <v>1.2111</v>
      </c>
      <c r="AC21" s="66">
        <v>0.93</v>
      </c>
      <c r="AD21" s="66">
        <v>0.8662699999999999</v>
      </c>
      <c r="AE21" s="66">
        <v>0.9000999999999999</v>
      </c>
      <c r="AF21" s="66">
        <v>0.8004</v>
      </c>
      <c r="AG21" s="66">
        <v>0.71</v>
      </c>
      <c r="AH21" s="65">
        <v>0.72</v>
      </c>
      <c r="AI21" s="65">
        <v>0.6</v>
      </c>
      <c r="AJ21" s="66">
        <v>2.29</v>
      </c>
      <c r="AK21" s="66">
        <v>2.56</v>
      </c>
      <c r="AL21" s="66">
        <v>4.13</v>
      </c>
      <c r="AM21" s="65">
        <v>2.72</v>
      </c>
      <c r="AN21" s="66">
        <v>1.56</v>
      </c>
      <c r="AO21" s="66">
        <v>0.7</v>
      </c>
      <c r="AP21" s="129">
        <v>0.37</v>
      </c>
      <c r="AQ21" s="117">
        <v>0.29</v>
      </c>
      <c r="AS21"/>
      <c r="AT21"/>
    </row>
    <row r="22" spans="1:46" ht="13.5">
      <c r="A22" s="39" t="s">
        <v>18</v>
      </c>
      <c r="B22" s="75">
        <v>0.05</v>
      </c>
      <c r="C22" s="76">
        <v>0.05</v>
      </c>
      <c r="D22" s="76">
        <v>0.05</v>
      </c>
      <c r="E22" s="76">
        <v>0.05</v>
      </c>
      <c r="F22" s="76">
        <v>0.06</v>
      </c>
      <c r="G22" s="49">
        <v>0.06</v>
      </c>
      <c r="H22" s="76">
        <v>0.05</v>
      </c>
      <c r="I22" s="76">
        <v>0.04</v>
      </c>
      <c r="J22" s="76">
        <v>0.02</v>
      </c>
      <c r="K22" s="76">
        <v>0.01</v>
      </c>
      <c r="L22" s="76">
        <v>0.01</v>
      </c>
      <c r="M22" s="76">
        <v>0.01</v>
      </c>
      <c r="N22" s="76">
        <v>0.01</v>
      </c>
      <c r="O22" s="76">
        <v>0.01</v>
      </c>
      <c r="P22" s="76">
        <v>0.01</v>
      </c>
      <c r="Q22" s="50">
        <v>0.02</v>
      </c>
      <c r="R22" s="76">
        <v>0.02</v>
      </c>
      <c r="S22" s="76">
        <v>0.02</v>
      </c>
      <c r="T22" s="76">
        <v>0.03</v>
      </c>
      <c r="U22" s="76">
        <v>0.03</v>
      </c>
      <c r="V22" s="49">
        <v>0.03</v>
      </c>
      <c r="W22" s="76">
        <v>0.032600000000000004</v>
      </c>
      <c r="X22" s="50">
        <v>0.026000000000000002</v>
      </c>
      <c r="Y22" s="50">
        <v>0.04</v>
      </c>
      <c r="Z22" s="50">
        <v>0.041999999999999996</v>
      </c>
      <c r="AA22" s="50">
        <v>0.0499</v>
      </c>
      <c r="AB22" s="51">
        <v>0.068</v>
      </c>
      <c r="AC22" s="52">
        <v>0.04</v>
      </c>
      <c r="AD22" s="52">
        <v>0.0437</v>
      </c>
      <c r="AE22" s="52">
        <v>0.0358</v>
      </c>
      <c r="AF22" s="52">
        <v>0.0383</v>
      </c>
      <c r="AG22" s="52">
        <v>0.03</v>
      </c>
      <c r="AH22" s="51">
        <v>0.04</v>
      </c>
      <c r="AI22" s="51">
        <v>0.04</v>
      </c>
      <c r="AJ22" s="52">
        <v>0.04</v>
      </c>
      <c r="AK22" s="52">
        <v>0.08</v>
      </c>
      <c r="AL22" s="52">
        <v>0.14</v>
      </c>
      <c r="AM22" s="51">
        <v>0.15</v>
      </c>
      <c r="AN22" s="52">
        <v>0.13</v>
      </c>
      <c r="AO22" s="52">
        <v>0.09</v>
      </c>
      <c r="AP22" s="126">
        <v>0.05</v>
      </c>
      <c r="AQ22" s="114">
        <v>0.03</v>
      </c>
      <c r="AS22"/>
      <c r="AT22"/>
    </row>
    <row r="23" spans="1:46" ht="13.5">
      <c r="A23" s="39" t="s">
        <v>19</v>
      </c>
      <c r="B23" s="75">
        <v>0.61</v>
      </c>
      <c r="C23" s="76">
        <v>0.32999999999999996</v>
      </c>
      <c r="D23" s="76">
        <v>1.77</v>
      </c>
      <c r="E23" s="76">
        <v>2.13</v>
      </c>
      <c r="F23" s="76">
        <v>1.7600000000000002</v>
      </c>
      <c r="G23" s="49">
        <v>1.58</v>
      </c>
      <c r="H23" s="76">
        <v>1.3199999999999998</v>
      </c>
      <c r="I23" s="76">
        <v>1.64</v>
      </c>
      <c r="J23" s="76">
        <v>2.1399999999999997</v>
      </c>
      <c r="K23" s="76">
        <v>3.66</v>
      </c>
      <c r="L23" s="76">
        <v>3.5</v>
      </c>
      <c r="M23" s="76">
        <v>3.4299999999999997</v>
      </c>
      <c r="N23" s="76">
        <v>3.17</v>
      </c>
      <c r="O23" s="76">
        <v>3</v>
      </c>
      <c r="P23" s="76">
        <v>2.56</v>
      </c>
      <c r="Q23" s="50">
        <v>2.8899999999999997</v>
      </c>
      <c r="R23" s="76">
        <v>2.3</v>
      </c>
      <c r="S23" s="76">
        <v>2.92</v>
      </c>
      <c r="T23" s="76">
        <v>2.4699999999999998</v>
      </c>
      <c r="U23" s="76">
        <v>1.7600000000000002</v>
      </c>
      <c r="V23" s="49">
        <v>1.52</v>
      </c>
      <c r="W23" s="76">
        <v>1.3632</v>
      </c>
      <c r="X23" s="50">
        <v>1.1080999999999999</v>
      </c>
      <c r="Y23" s="50">
        <v>1.42</v>
      </c>
      <c r="Z23" s="50">
        <v>1.5378</v>
      </c>
      <c r="AA23" s="50">
        <v>1.5585</v>
      </c>
      <c r="AB23" s="51">
        <v>1.0904</v>
      </c>
      <c r="AC23" s="52">
        <v>0.8800000000000001</v>
      </c>
      <c r="AD23" s="52">
        <v>0.8037000000000001</v>
      </c>
      <c r="AE23" s="52">
        <v>0.723152</v>
      </c>
      <c r="AF23" s="52">
        <v>0.683044</v>
      </c>
      <c r="AG23" s="52">
        <v>0.55</v>
      </c>
      <c r="AH23" s="51">
        <v>0.29</v>
      </c>
      <c r="AI23" s="51">
        <v>0.23</v>
      </c>
      <c r="AJ23" s="52">
        <v>0.18</v>
      </c>
      <c r="AK23" s="52">
        <v>0.28</v>
      </c>
      <c r="AL23" s="52">
        <v>0.73</v>
      </c>
      <c r="AM23" s="51">
        <v>0.68</v>
      </c>
      <c r="AN23" s="52">
        <v>0.65</v>
      </c>
      <c r="AO23" s="52">
        <v>0.53</v>
      </c>
      <c r="AP23" s="126">
        <v>0.43</v>
      </c>
      <c r="AQ23" s="114">
        <v>0.36</v>
      </c>
      <c r="AS23"/>
      <c r="AT23"/>
    </row>
    <row r="24" spans="1:46" ht="13.5">
      <c r="A24" s="39" t="s">
        <v>20</v>
      </c>
      <c r="B24" s="75">
        <v>0</v>
      </c>
      <c r="C24" s="76">
        <v>0.15</v>
      </c>
      <c r="D24" s="76">
        <v>0.52</v>
      </c>
      <c r="E24" s="76">
        <v>1.09</v>
      </c>
      <c r="F24" s="76">
        <v>0.75</v>
      </c>
      <c r="G24" s="49">
        <v>0.7</v>
      </c>
      <c r="H24" s="76">
        <v>1.48</v>
      </c>
      <c r="I24" s="76">
        <v>4.79</v>
      </c>
      <c r="J24" s="76">
        <v>4.08</v>
      </c>
      <c r="K24" s="76">
        <v>3.35</v>
      </c>
      <c r="L24" s="76">
        <v>2.71</v>
      </c>
      <c r="M24" s="76">
        <v>2.3600000000000003</v>
      </c>
      <c r="N24" s="76">
        <v>1.9100000000000001</v>
      </c>
      <c r="O24" s="76">
        <v>1.5699999999999998</v>
      </c>
      <c r="P24" s="76">
        <v>1.7</v>
      </c>
      <c r="Q24" s="50">
        <v>1.83</v>
      </c>
      <c r="R24" s="76">
        <v>1.41</v>
      </c>
      <c r="S24" s="76">
        <v>1.65</v>
      </c>
      <c r="T24" s="76">
        <v>1.1300000000000001</v>
      </c>
      <c r="U24" s="76">
        <v>1.02</v>
      </c>
      <c r="V24" s="49">
        <v>0.9800000000000001</v>
      </c>
      <c r="W24" s="76">
        <v>0.9316799999999998</v>
      </c>
      <c r="X24" s="50">
        <v>0.9259799999999998</v>
      </c>
      <c r="Y24" s="50">
        <v>1.7399999999999998</v>
      </c>
      <c r="Z24" s="50">
        <v>1.6238</v>
      </c>
      <c r="AA24" s="50">
        <v>1.5654</v>
      </c>
      <c r="AB24" s="51">
        <v>1.5389000000000002</v>
      </c>
      <c r="AC24" s="52">
        <v>1.49</v>
      </c>
      <c r="AD24" s="52">
        <v>1.3726</v>
      </c>
      <c r="AE24" s="52">
        <v>1.3503</v>
      </c>
      <c r="AF24" s="52">
        <v>1.037</v>
      </c>
      <c r="AG24" s="52">
        <v>1.19</v>
      </c>
      <c r="AH24" s="51">
        <v>0.95</v>
      </c>
      <c r="AI24" s="51">
        <v>0.85</v>
      </c>
      <c r="AJ24" s="52">
        <v>0.52</v>
      </c>
      <c r="AK24" s="52">
        <v>0.56</v>
      </c>
      <c r="AL24" s="52">
        <v>0.76</v>
      </c>
      <c r="AM24" s="51">
        <v>0.64</v>
      </c>
      <c r="AN24" s="52">
        <v>0.44</v>
      </c>
      <c r="AO24" s="52">
        <v>0.36</v>
      </c>
      <c r="AP24" s="126">
        <v>0.23</v>
      </c>
      <c r="AQ24" s="114">
        <v>0.22000000000000003</v>
      </c>
      <c r="AS24"/>
      <c r="AT24"/>
    </row>
    <row r="25" spans="1:46" ht="13.5">
      <c r="A25" s="77" t="s">
        <v>21</v>
      </c>
      <c r="B25" s="68">
        <v>0</v>
      </c>
      <c r="C25" s="69">
        <v>0.05</v>
      </c>
      <c r="D25" s="69">
        <v>0.06</v>
      </c>
      <c r="E25" s="69">
        <v>0.06</v>
      </c>
      <c r="F25" s="69">
        <v>0.09</v>
      </c>
      <c r="G25" s="49">
        <v>0.13</v>
      </c>
      <c r="H25" s="69">
        <v>0.24</v>
      </c>
      <c r="I25" s="69">
        <v>0.9099999999999999</v>
      </c>
      <c r="J25" s="69">
        <v>1.1099999999999999</v>
      </c>
      <c r="K25" s="69">
        <v>1.51</v>
      </c>
      <c r="L25" s="69">
        <v>2.31</v>
      </c>
      <c r="M25" s="69">
        <v>1.78</v>
      </c>
      <c r="N25" s="69">
        <v>1.59</v>
      </c>
      <c r="O25" s="69">
        <v>1.4300000000000002</v>
      </c>
      <c r="P25" s="69">
        <v>1.31</v>
      </c>
      <c r="Q25" s="50">
        <v>1.31</v>
      </c>
      <c r="R25" s="69">
        <v>1.3800000000000001</v>
      </c>
      <c r="S25" s="69">
        <v>1.5699999999999998</v>
      </c>
      <c r="T25" s="69">
        <v>1.48</v>
      </c>
      <c r="U25" s="69">
        <v>1.5</v>
      </c>
      <c r="V25" s="49">
        <v>1.47</v>
      </c>
      <c r="W25" s="69">
        <v>1.3176999999999999</v>
      </c>
      <c r="X25" s="50">
        <v>1.2535</v>
      </c>
      <c r="Y25" s="50">
        <v>1.3699999999999999</v>
      </c>
      <c r="Z25" s="50">
        <v>1.4695</v>
      </c>
      <c r="AA25" s="50">
        <v>1.412</v>
      </c>
      <c r="AB25" s="51">
        <v>1.4304000000000001</v>
      </c>
      <c r="AC25" s="52">
        <v>1.89</v>
      </c>
      <c r="AD25" s="52">
        <v>1.5237</v>
      </c>
      <c r="AE25" s="52">
        <v>1.1531</v>
      </c>
      <c r="AF25" s="52">
        <v>1.1076000000000001</v>
      </c>
      <c r="AG25" s="52">
        <v>1.1</v>
      </c>
      <c r="AH25" s="51">
        <v>1.05</v>
      </c>
      <c r="AI25" s="51">
        <v>0.89</v>
      </c>
      <c r="AJ25" s="52">
        <v>0.91</v>
      </c>
      <c r="AK25" s="52">
        <v>0.72</v>
      </c>
      <c r="AL25" s="52">
        <v>0.94</v>
      </c>
      <c r="AM25" s="51">
        <v>0.77</v>
      </c>
      <c r="AN25" s="52">
        <v>0.64</v>
      </c>
      <c r="AO25" s="52">
        <v>0.58</v>
      </c>
      <c r="AP25" s="126">
        <v>0.5</v>
      </c>
      <c r="AQ25" s="114">
        <v>0.48</v>
      </c>
      <c r="AS25"/>
      <c r="AT25"/>
    </row>
    <row r="26" spans="1:46" ht="14.25" thickBot="1">
      <c r="A26" s="5" t="s">
        <v>22</v>
      </c>
      <c r="B26" s="78">
        <v>0</v>
      </c>
      <c r="C26" s="79" t="s">
        <v>67</v>
      </c>
      <c r="D26" s="79" t="s">
        <v>67</v>
      </c>
      <c r="E26" s="79" t="s">
        <v>67</v>
      </c>
      <c r="F26" s="55">
        <v>0.03</v>
      </c>
      <c r="G26" s="56">
        <v>0.08</v>
      </c>
      <c r="H26" s="55">
        <v>0.11000000000000001</v>
      </c>
      <c r="I26" s="55">
        <v>0.16999999999999998</v>
      </c>
      <c r="J26" s="55">
        <v>1.01</v>
      </c>
      <c r="K26" s="55">
        <v>0.5599999999999999</v>
      </c>
      <c r="L26" s="55">
        <v>0.9199999999999999</v>
      </c>
      <c r="M26" s="55">
        <v>0.7</v>
      </c>
      <c r="N26" s="55">
        <v>0.53</v>
      </c>
      <c r="O26" s="55">
        <v>0.64</v>
      </c>
      <c r="P26" s="55">
        <v>1.22</v>
      </c>
      <c r="Q26" s="57">
        <v>2.4699999999999998</v>
      </c>
      <c r="R26" s="55">
        <v>3.9299999999999997</v>
      </c>
      <c r="S26" s="55">
        <v>4.58</v>
      </c>
      <c r="T26" s="55">
        <v>5.71</v>
      </c>
      <c r="U26" s="55">
        <v>4.8</v>
      </c>
      <c r="V26" s="56">
        <v>4.61</v>
      </c>
      <c r="W26" s="55">
        <v>4.2267</v>
      </c>
      <c r="X26" s="57">
        <v>3.8822</v>
      </c>
      <c r="Y26" s="57">
        <v>4.5</v>
      </c>
      <c r="Z26" s="57">
        <v>4.9948</v>
      </c>
      <c r="AA26" s="57">
        <v>5.0717</v>
      </c>
      <c r="AB26" s="58">
        <v>5.0414</v>
      </c>
      <c r="AC26" s="59">
        <v>5.11</v>
      </c>
      <c r="AD26" s="59">
        <v>5.5439</v>
      </c>
      <c r="AE26" s="59">
        <v>5.0633</v>
      </c>
      <c r="AF26" s="59">
        <v>5.0438</v>
      </c>
      <c r="AG26" s="59">
        <v>6.36</v>
      </c>
      <c r="AH26" s="58">
        <v>6</v>
      </c>
      <c r="AI26" s="58">
        <v>6.05</v>
      </c>
      <c r="AJ26" s="59">
        <v>6.05</v>
      </c>
      <c r="AK26" s="59">
        <v>6.47</v>
      </c>
      <c r="AL26" s="59">
        <v>7.89</v>
      </c>
      <c r="AM26" s="58">
        <v>7.59</v>
      </c>
      <c r="AN26" s="59">
        <v>7.7</v>
      </c>
      <c r="AO26" s="59">
        <v>7.31</v>
      </c>
      <c r="AP26" s="127">
        <v>7.4</v>
      </c>
      <c r="AQ26" s="115">
        <v>7.2</v>
      </c>
      <c r="AS26"/>
      <c r="AT26"/>
    </row>
    <row r="27" spans="1:46" s="140" customFormat="1" ht="14.25" thickBot="1">
      <c r="A27" s="142" t="s">
        <v>55</v>
      </c>
      <c r="B27" s="143">
        <f aca="true" t="shared" si="2" ref="B27:AL27">SUM(B21:B26)</f>
        <v>0.66</v>
      </c>
      <c r="C27" s="144">
        <f>SUM(C21:C26)</f>
        <v>0.62</v>
      </c>
      <c r="D27" s="144">
        <f t="shared" si="2"/>
        <v>2.89</v>
      </c>
      <c r="E27" s="144">
        <f>SUM(E21:E26)</f>
        <v>3.77</v>
      </c>
      <c r="F27" s="144">
        <f>SUM(F21:F26)</f>
        <v>3.3299999999999996</v>
      </c>
      <c r="G27" s="149">
        <f t="shared" si="2"/>
        <v>4.08</v>
      </c>
      <c r="H27" s="144">
        <f t="shared" si="2"/>
        <v>4.73</v>
      </c>
      <c r="I27" s="144">
        <f t="shared" si="2"/>
        <v>9.48</v>
      </c>
      <c r="J27" s="144">
        <f t="shared" si="2"/>
        <v>10.709999999999999</v>
      </c>
      <c r="K27" s="144">
        <f t="shared" si="2"/>
        <v>12.21</v>
      </c>
      <c r="L27" s="144">
        <f t="shared" si="2"/>
        <v>13.120000000000001</v>
      </c>
      <c r="M27" s="144">
        <f t="shared" si="2"/>
        <v>12.329999999999998</v>
      </c>
      <c r="N27" s="144">
        <f t="shared" si="2"/>
        <v>10.569999999999999</v>
      </c>
      <c r="O27" s="144">
        <f t="shared" si="2"/>
        <v>9.93</v>
      </c>
      <c r="P27" s="144">
        <f t="shared" si="2"/>
        <v>10</v>
      </c>
      <c r="Q27" s="150">
        <f t="shared" si="2"/>
        <v>11.86</v>
      </c>
      <c r="R27" s="144">
        <f t="shared" si="2"/>
        <v>12.38</v>
      </c>
      <c r="S27" s="144">
        <f t="shared" si="2"/>
        <v>13.83</v>
      </c>
      <c r="T27" s="144">
        <f t="shared" si="2"/>
        <v>13.379999999999999</v>
      </c>
      <c r="U27" s="144">
        <f t="shared" si="2"/>
        <v>11.349999999999998</v>
      </c>
      <c r="V27" s="149">
        <f t="shared" si="2"/>
        <v>10.440000000000001</v>
      </c>
      <c r="W27" s="144">
        <f t="shared" si="2"/>
        <v>9.264980000000001</v>
      </c>
      <c r="X27" s="150">
        <f t="shared" si="2"/>
        <v>8.421479999999999</v>
      </c>
      <c r="Y27" s="150">
        <f t="shared" si="2"/>
        <v>10.67</v>
      </c>
      <c r="Z27" s="150">
        <f t="shared" si="2"/>
        <v>11.558499999999999</v>
      </c>
      <c r="AA27" s="150">
        <f t="shared" si="2"/>
        <v>11.249199999999998</v>
      </c>
      <c r="AB27" s="151">
        <f t="shared" si="2"/>
        <v>10.380200000000002</v>
      </c>
      <c r="AC27" s="152">
        <f t="shared" si="2"/>
        <v>10.34</v>
      </c>
      <c r="AD27" s="152">
        <f t="shared" si="2"/>
        <v>10.15387</v>
      </c>
      <c r="AE27" s="152">
        <f t="shared" si="2"/>
        <v>9.225752</v>
      </c>
      <c r="AF27" s="152">
        <f t="shared" si="2"/>
        <v>8.710144</v>
      </c>
      <c r="AG27" s="152">
        <f t="shared" si="2"/>
        <v>9.940000000000001</v>
      </c>
      <c r="AH27" s="151">
        <f t="shared" si="2"/>
        <v>9.05</v>
      </c>
      <c r="AI27" s="151">
        <f t="shared" si="2"/>
        <v>8.66</v>
      </c>
      <c r="AJ27" s="152">
        <f t="shared" si="2"/>
        <v>9.99</v>
      </c>
      <c r="AK27" s="152">
        <f t="shared" si="2"/>
        <v>10.67</v>
      </c>
      <c r="AL27" s="152">
        <f t="shared" si="2"/>
        <v>14.59</v>
      </c>
      <c r="AM27" s="151">
        <f>SUM(AM21:AM26)</f>
        <v>12.55</v>
      </c>
      <c r="AN27" s="152">
        <f>SUM(AN21:AN26)</f>
        <v>11.120000000000001</v>
      </c>
      <c r="AO27" s="152">
        <f>SUM(AO21:AO26)</f>
        <v>9.57</v>
      </c>
      <c r="AP27" s="131">
        <f>SUM(AP21:AP26)</f>
        <v>8.98</v>
      </c>
      <c r="AQ27" s="119">
        <f>SUM(AQ21:AQ26)</f>
        <v>8.58</v>
      </c>
      <c r="AS27" s="141"/>
      <c r="AT27" s="141"/>
    </row>
    <row r="28" spans="1:46" ht="13.5">
      <c r="A28" s="60" t="s">
        <v>23</v>
      </c>
      <c r="B28" s="61">
        <v>0.39</v>
      </c>
      <c r="C28" s="62">
        <v>1.25</v>
      </c>
      <c r="D28" s="62">
        <v>1.34</v>
      </c>
      <c r="E28" s="62">
        <v>2.1100000000000003</v>
      </c>
      <c r="F28" s="62">
        <v>3.75</v>
      </c>
      <c r="G28" s="63">
        <v>2.93</v>
      </c>
      <c r="H28" s="62">
        <v>2.93</v>
      </c>
      <c r="I28" s="62">
        <v>3.08</v>
      </c>
      <c r="J28" s="62">
        <v>3.0300000000000002</v>
      </c>
      <c r="K28" s="62">
        <v>3.21</v>
      </c>
      <c r="L28" s="62">
        <v>3</v>
      </c>
      <c r="M28" s="62">
        <v>2.92</v>
      </c>
      <c r="N28" s="62">
        <v>2.77</v>
      </c>
      <c r="O28" s="62">
        <v>2.9699999999999998</v>
      </c>
      <c r="P28" s="62">
        <v>3.08</v>
      </c>
      <c r="Q28" s="64">
        <v>3.18</v>
      </c>
      <c r="R28" s="62">
        <v>2.55</v>
      </c>
      <c r="S28" s="62">
        <v>2.81</v>
      </c>
      <c r="T28" s="62">
        <v>2.45</v>
      </c>
      <c r="U28" s="62">
        <v>2.0300000000000002</v>
      </c>
      <c r="V28" s="63">
        <v>2</v>
      </c>
      <c r="W28" s="62">
        <v>1.6382</v>
      </c>
      <c r="X28" s="64">
        <v>1.468</v>
      </c>
      <c r="Y28" s="64">
        <v>1.8199999999999998</v>
      </c>
      <c r="Z28" s="64">
        <v>2.2638000000000003</v>
      </c>
      <c r="AA28" s="64">
        <v>2.4097999999999997</v>
      </c>
      <c r="AB28" s="65">
        <v>1.1315</v>
      </c>
      <c r="AC28" s="66">
        <v>1.03</v>
      </c>
      <c r="AD28" s="66">
        <v>0.9212</v>
      </c>
      <c r="AE28" s="66">
        <v>0.6351</v>
      </c>
      <c r="AF28" s="66">
        <v>0.3327</v>
      </c>
      <c r="AG28" s="66">
        <v>0.31</v>
      </c>
      <c r="AH28" s="65">
        <v>0.27999999999999997</v>
      </c>
      <c r="AI28" s="65">
        <v>0.27</v>
      </c>
      <c r="AJ28" s="66">
        <v>0.15</v>
      </c>
      <c r="AK28" s="66">
        <v>0.16</v>
      </c>
      <c r="AL28" s="66">
        <v>0.22</v>
      </c>
      <c r="AM28" s="65">
        <v>0.13</v>
      </c>
      <c r="AN28" s="66">
        <v>0.19</v>
      </c>
      <c r="AO28" s="66">
        <v>0.07</v>
      </c>
      <c r="AP28" s="129">
        <v>0.04</v>
      </c>
      <c r="AQ28" s="117">
        <v>0.03</v>
      </c>
      <c r="AS28"/>
      <c r="AT28"/>
    </row>
    <row r="29" spans="1:46" ht="13.5">
      <c r="A29" s="67" t="s">
        <v>24</v>
      </c>
      <c r="B29" s="68">
        <v>1.9600000000000002</v>
      </c>
      <c r="C29" s="69">
        <v>4.62</v>
      </c>
      <c r="D29" s="69">
        <v>7.5200000000000005</v>
      </c>
      <c r="E29" s="69">
        <v>10.59</v>
      </c>
      <c r="F29" s="69">
        <v>13.059999999999999</v>
      </c>
      <c r="G29" s="49">
        <v>11.620000000000001</v>
      </c>
      <c r="H29" s="69">
        <v>8.620000000000001</v>
      </c>
      <c r="I29" s="69">
        <v>8.18</v>
      </c>
      <c r="J29" s="69">
        <v>7.090000000000001</v>
      </c>
      <c r="K29" s="69">
        <v>5.63</v>
      </c>
      <c r="L29" s="69">
        <v>4.7299999999999995</v>
      </c>
      <c r="M29" s="69">
        <v>3.4</v>
      </c>
      <c r="N29" s="69">
        <v>2.8</v>
      </c>
      <c r="O29" s="69">
        <v>3.25</v>
      </c>
      <c r="P29" s="69">
        <v>4</v>
      </c>
      <c r="Q29" s="50">
        <v>4.05</v>
      </c>
      <c r="R29" s="69">
        <v>3.4</v>
      </c>
      <c r="S29" s="69">
        <v>2.52</v>
      </c>
      <c r="T29" s="69">
        <v>1.9600000000000002</v>
      </c>
      <c r="U29" s="69">
        <v>1.52</v>
      </c>
      <c r="V29" s="49">
        <v>1.15</v>
      </c>
      <c r="W29" s="69">
        <v>1.0263</v>
      </c>
      <c r="X29" s="50">
        <v>1.0372</v>
      </c>
      <c r="Y29" s="50">
        <v>1.1800000000000002</v>
      </c>
      <c r="Z29" s="50">
        <v>1.3946</v>
      </c>
      <c r="AA29" s="50">
        <v>1.4392</v>
      </c>
      <c r="AB29" s="51">
        <v>1.3215</v>
      </c>
      <c r="AC29" s="52">
        <v>1.53</v>
      </c>
      <c r="AD29" s="52">
        <v>1.6636</v>
      </c>
      <c r="AE29" s="52">
        <v>1.9420000000000002</v>
      </c>
      <c r="AF29" s="52">
        <v>1.8739000000000001</v>
      </c>
      <c r="AG29" s="52">
        <v>1.2</v>
      </c>
      <c r="AH29" s="51">
        <v>0.8</v>
      </c>
      <c r="AI29" s="51">
        <v>0.83</v>
      </c>
      <c r="AJ29" s="52">
        <v>1.14</v>
      </c>
      <c r="AK29" s="52">
        <v>1.34</v>
      </c>
      <c r="AL29" s="52">
        <v>1.07</v>
      </c>
      <c r="AM29" s="51">
        <v>0.81</v>
      </c>
      <c r="AN29" s="52">
        <v>0.65</v>
      </c>
      <c r="AO29" s="52">
        <v>0.64</v>
      </c>
      <c r="AP29" s="126">
        <v>0.67</v>
      </c>
      <c r="AQ29" s="114">
        <v>0.85</v>
      </c>
      <c r="AS29"/>
      <c r="AT29"/>
    </row>
    <row r="30" spans="1:46" ht="13.5">
      <c r="A30" s="67" t="s">
        <v>25</v>
      </c>
      <c r="B30" s="68">
        <v>1.9300000000000002</v>
      </c>
      <c r="C30" s="69">
        <v>4.66</v>
      </c>
      <c r="D30" s="69">
        <v>8.41</v>
      </c>
      <c r="E30" s="69">
        <v>12.120000000000001</v>
      </c>
      <c r="F30" s="69">
        <v>8.17</v>
      </c>
      <c r="G30" s="49">
        <v>5.54</v>
      </c>
      <c r="H30" s="69">
        <v>4.46</v>
      </c>
      <c r="I30" s="69">
        <v>4.68</v>
      </c>
      <c r="J30" s="69">
        <v>4.529999999999999</v>
      </c>
      <c r="K30" s="69">
        <v>4.4</v>
      </c>
      <c r="L30" s="69">
        <v>4.029999999999999</v>
      </c>
      <c r="M30" s="69">
        <v>3.5799999999999996</v>
      </c>
      <c r="N30" s="69">
        <v>3.08</v>
      </c>
      <c r="O30" s="69">
        <v>3.22</v>
      </c>
      <c r="P30" s="69">
        <v>3.16</v>
      </c>
      <c r="Q30" s="50">
        <v>3.13</v>
      </c>
      <c r="R30" s="69">
        <v>2.5100000000000002</v>
      </c>
      <c r="S30" s="69">
        <v>1.9899999999999998</v>
      </c>
      <c r="T30" s="69">
        <v>1.4</v>
      </c>
      <c r="U30" s="69">
        <v>0.95</v>
      </c>
      <c r="V30" s="49">
        <v>0.64</v>
      </c>
      <c r="W30" s="69">
        <v>0.6446</v>
      </c>
      <c r="X30" s="50">
        <v>0.5168</v>
      </c>
      <c r="Y30" s="50">
        <v>0.49000000000000005</v>
      </c>
      <c r="Z30" s="50">
        <v>0.5605</v>
      </c>
      <c r="AA30" s="50">
        <v>0.627</v>
      </c>
      <c r="AB30" s="51">
        <v>0.5541</v>
      </c>
      <c r="AC30" s="52">
        <v>0.71</v>
      </c>
      <c r="AD30" s="52">
        <v>0.7118</v>
      </c>
      <c r="AE30" s="52">
        <v>0.9458</v>
      </c>
      <c r="AF30" s="52">
        <v>0.8218</v>
      </c>
      <c r="AG30" s="52">
        <v>0.76</v>
      </c>
      <c r="AH30" s="51">
        <v>0.64</v>
      </c>
      <c r="AI30" s="51">
        <v>0.62</v>
      </c>
      <c r="AJ30" s="52">
        <v>0.49</v>
      </c>
      <c r="AK30" s="52">
        <v>0.37</v>
      </c>
      <c r="AL30" s="52">
        <v>0.41</v>
      </c>
      <c r="AM30" s="51">
        <v>0.27</v>
      </c>
      <c r="AN30" s="52">
        <v>0.16</v>
      </c>
      <c r="AO30" s="52">
        <v>0.12</v>
      </c>
      <c r="AP30" s="126">
        <v>0.09</v>
      </c>
      <c r="AQ30" s="114">
        <v>0.08</v>
      </c>
      <c r="AS30"/>
      <c r="AT30"/>
    </row>
    <row r="31" spans="1:46" ht="14.25" thickBot="1">
      <c r="A31" s="82" t="s">
        <v>26</v>
      </c>
      <c r="B31" s="71">
        <v>1.8699999999999999</v>
      </c>
      <c r="C31" s="72">
        <v>2.2199999999999998</v>
      </c>
      <c r="D31" s="72">
        <v>3.2</v>
      </c>
      <c r="E31" s="72">
        <v>4.4799999999999995</v>
      </c>
      <c r="F31" s="72">
        <v>7.24</v>
      </c>
      <c r="G31" s="56">
        <v>5.7</v>
      </c>
      <c r="H31" s="72">
        <v>4.9399999999999995</v>
      </c>
      <c r="I31" s="72">
        <v>5.220000000000001</v>
      </c>
      <c r="J31" s="72">
        <v>4.970000000000001</v>
      </c>
      <c r="K31" s="72">
        <v>4.6</v>
      </c>
      <c r="L31" s="72">
        <v>4.18</v>
      </c>
      <c r="M31" s="72">
        <v>3.55</v>
      </c>
      <c r="N31" s="72">
        <v>3.2399999999999998</v>
      </c>
      <c r="O31" s="72">
        <v>2.95</v>
      </c>
      <c r="P31" s="72">
        <v>2.73</v>
      </c>
      <c r="Q31" s="57">
        <v>2.88</v>
      </c>
      <c r="R31" s="72">
        <v>1.8199999999999998</v>
      </c>
      <c r="S31" s="72">
        <v>1.64</v>
      </c>
      <c r="T31" s="72">
        <v>1.4</v>
      </c>
      <c r="U31" s="72">
        <v>1.25</v>
      </c>
      <c r="V31" s="56">
        <v>0.97</v>
      </c>
      <c r="W31" s="72">
        <v>0.8946</v>
      </c>
      <c r="X31" s="57">
        <v>0.8364</v>
      </c>
      <c r="Y31" s="57">
        <v>0.95</v>
      </c>
      <c r="Z31" s="57">
        <v>0.9827</v>
      </c>
      <c r="AA31" s="57">
        <v>0.8846999999999999</v>
      </c>
      <c r="AB31" s="58">
        <v>0.8204</v>
      </c>
      <c r="AC31" s="59">
        <v>0.79</v>
      </c>
      <c r="AD31" s="59">
        <v>0.7666000000000001</v>
      </c>
      <c r="AE31" s="59">
        <v>0.6066</v>
      </c>
      <c r="AF31" s="59">
        <v>0.5501</v>
      </c>
      <c r="AG31" s="59">
        <v>0.53</v>
      </c>
      <c r="AH31" s="58">
        <v>0.33999999999999997</v>
      </c>
      <c r="AI31" s="58">
        <v>0.31</v>
      </c>
      <c r="AJ31" s="59">
        <v>0.28</v>
      </c>
      <c r="AK31" s="59">
        <v>0.28</v>
      </c>
      <c r="AL31" s="59">
        <v>0.25</v>
      </c>
      <c r="AM31" s="58">
        <v>0.26</v>
      </c>
      <c r="AN31" s="59">
        <v>0.22</v>
      </c>
      <c r="AO31" s="59">
        <v>0.22</v>
      </c>
      <c r="AP31" s="127">
        <v>0.21</v>
      </c>
      <c r="AQ31" s="115">
        <v>0.21000000000000002</v>
      </c>
      <c r="AS31"/>
      <c r="AT31"/>
    </row>
    <row r="32" spans="1:46" s="140" customFormat="1" ht="14.25" thickBot="1">
      <c r="A32" s="153" t="s">
        <v>55</v>
      </c>
      <c r="B32" s="154">
        <f aca="true" t="shared" si="3" ref="B32:AL32">SUM(B28:B31)</f>
        <v>6.15</v>
      </c>
      <c r="C32" s="138">
        <f>SUM(C28:C31)</f>
        <v>12.75</v>
      </c>
      <c r="D32" s="138">
        <f t="shared" si="3"/>
        <v>20.470000000000002</v>
      </c>
      <c r="E32" s="138">
        <f>SUM(E28:E31)</f>
        <v>29.3</v>
      </c>
      <c r="F32" s="138">
        <f>SUM(F28:F31)</f>
        <v>32.22</v>
      </c>
      <c r="G32" s="149">
        <f t="shared" si="3"/>
        <v>25.79</v>
      </c>
      <c r="H32" s="138">
        <f t="shared" si="3"/>
        <v>20.950000000000003</v>
      </c>
      <c r="I32" s="138">
        <f t="shared" si="3"/>
        <v>21.16</v>
      </c>
      <c r="J32" s="138">
        <f t="shared" si="3"/>
        <v>19.62</v>
      </c>
      <c r="K32" s="138">
        <f t="shared" si="3"/>
        <v>17.84</v>
      </c>
      <c r="L32" s="138">
        <f t="shared" si="3"/>
        <v>15.939999999999998</v>
      </c>
      <c r="M32" s="138">
        <f t="shared" si="3"/>
        <v>13.45</v>
      </c>
      <c r="N32" s="138">
        <f t="shared" si="3"/>
        <v>11.89</v>
      </c>
      <c r="O32" s="138">
        <f t="shared" si="3"/>
        <v>12.39</v>
      </c>
      <c r="P32" s="138">
        <f t="shared" si="3"/>
        <v>12.97</v>
      </c>
      <c r="Q32" s="150">
        <f t="shared" si="3"/>
        <v>13.239999999999998</v>
      </c>
      <c r="R32" s="138">
        <f t="shared" si="3"/>
        <v>10.28</v>
      </c>
      <c r="S32" s="138">
        <f t="shared" si="3"/>
        <v>8.96</v>
      </c>
      <c r="T32" s="138">
        <f t="shared" si="3"/>
        <v>7.210000000000001</v>
      </c>
      <c r="U32" s="138">
        <f t="shared" si="3"/>
        <v>5.75</v>
      </c>
      <c r="V32" s="149">
        <f t="shared" si="3"/>
        <v>4.76</v>
      </c>
      <c r="W32" s="138">
        <f t="shared" si="3"/>
        <v>4.2037</v>
      </c>
      <c r="X32" s="150">
        <f t="shared" si="3"/>
        <v>3.8583999999999996</v>
      </c>
      <c r="Y32" s="150">
        <f t="shared" si="3"/>
        <v>4.44</v>
      </c>
      <c r="Z32" s="150">
        <f t="shared" si="3"/>
        <v>5.201600000000001</v>
      </c>
      <c r="AA32" s="150">
        <f t="shared" si="3"/>
        <v>5.3607</v>
      </c>
      <c r="AB32" s="151">
        <f t="shared" si="3"/>
        <v>3.8274999999999997</v>
      </c>
      <c r="AC32" s="152">
        <f t="shared" si="3"/>
        <v>4.0600000000000005</v>
      </c>
      <c r="AD32" s="152">
        <f t="shared" si="3"/>
        <v>4.0632</v>
      </c>
      <c r="AE32" s="152">
        <f t="shared" si="3"/>
        <v>4.1295</v>
      </c>
      <c r="AF32" s="152">
        <f t="shared" si="3"/>
        <v>3.5785</v>
      </c>
      <c r="AG32" s="152">
        <f t="shared" si="3"/>
        <v>2.8</v>
      </c>
      <c r="AH32" s="151">
        <f t="shared" si="3"/>
        <v>2.06</v>
      </c>
      <c r="AI32" s="151">
        <f t="shared" si="3"/>
        <v>2.0300000000000002</v>
      </c>
      <c r="AJ32" s="152">
        <f t="shared" si="3"/>
        <v>2.0599999999999996</v>
      </c>
      <c r="AK32" s="152">
        <f t="shared" si="3"/>
        <v>2.1500000000000004</v>
      </c>
      <c r="AL32" s="152">
        <f t="shared" si="3"/>
        <v>1.95</v>
      </c>
      <c r="AM32" s="151">
        <f>SUM(AM28:AM31)</f>
        <v>1.47</v>
      </c>
      <c r="AN32" s="152">
        <f>SUM(AN28:AN31)</f>
        <v>1.22</v>
      </c>
      <c r="AO32" s="152">
        <f>SUM(AO28:AO31)</f>
        <v>1.05</v>
      </c>
      <c r="AP32" s="131">
        <f>SUM(AP28:AP31)</f>
        <v>1.01</v>
      </c>
      <c r="AQ32" s="119">
        <f>SUM(AQ28:AQ31)</f>
        <v>1.17</v>
      </c>
      <c r="AS32" s="141"/>
      <c r="AT32" s="141"/>
    </row>
    <row r="33" spans="1:46" ht="13.5">
      <c r="A33" s="39" t="s">
        <v>27</v>
      </c>
      <c r="B33" s="75">
        <v>0.33999999999999997</v>
      </c>
      <c r="C33" s="76">
        <v>0.4</v>
      </c>
      <c r="D33" s="76">
        <v>0.6799999999999999</v>
      </c>
      <c r="E33" s="76">
        <v>0.67</v>
      </c>
      <c r="F33" s="76">
        <v>1.17</v>
      </c>
      <c r="G33" s="63">
        <v>0.85</v>
      </c>
      <c r="H33" s="76">
        <v>0.89</v>
      </c>
      <c r="I33" s="76">
        <v>1.1300000000000001</v>
      </c>
      <c r="J33" s="76">
        <v>1.27</v>
      </c>
      <c r="K33" s="76">
        <v>1.25</v>
      </c>
      <c r="L33" s="76">
        <v>1.1099999999999999</v>
      </c>
      <c r="M33" s="76">
        <v>0.93</v>
      </c>
      <c r="N33" s="76">
        <v>0.75</v>
      </c>
      <c r="O33" s="76">
        <v>0.71</v>
      </c>
      <c r="P33" s="76">
        <v>0.8099999999999999</v>
      </c>
      <c r="Q33" s="64">
        <v>1.04</v>
      </c>
      <c r="R33" s="76">
        <v>1</v>
      </c>
      <c r="S33" s="76">
        <v>1.22</v>
      </c>
      <c r="T33" s="76">
        <v>1.09</v>
      </c>
      <c r="U33" s="76">
        <v>0.96</v>
      </c>
      <c r="V33" s="63">
        <v>0.9</v>
      </c>
      <c r="W33" s="76">
        <v>0.9051</v>
      </c>
      <c r="X33" s="64">
        <v>0.8400000000000001</v>
      </c>
      <c r="Y33" s="64">
        <v>0.9</v>
      </c>
      <c r="Z33" s="64">
        <v>0.9716000000000001</v>
      </c>
      <c r="AA33" s="64">
        <v>0.8087</v>
      </c>
      <c r="AB33" s="65">
        <v>0.6049</v>
      </c>
      <c r="AC33" s="66">
        <v>0.5599999999999999</v>
      </c>
      <c r="AD33" s="66">
        <v>0.48710000000000003</v>
      </c>
      <c r="AE33" s="66">
        <v>0.44370000000000004</v>
      </c>
      <c r="AF33" s="66">
        <v>0.3176</v>
      </c>
      <c r="AG33" s="66">
        <v>0.29</v>
      </c>
      <c r="AH33" s="65">
        <v>0.22000000000000003</v>
      </c>
      <c r="AI33" s="65">
        <v>0.17</v>
      </c>
      <c r="AJ33" s="66">
        <v>0.1</v>
      </c>
      <c r="AK33" s="66">
        <v>0.18</v>
      </c>
      <c r="AL33" s="66">
        <v>0.23</v>
      </c>
      <c r="AM33" s="65">
        <v>0.21</v>
      </c>
      <c r="AN33" s="66">
        <v>0.16</v>
      </c>
      <c r="AO33" s="66">
        <v>0.12</v>
      </c>
      <c r="AP33" s="129">
        <v>0.09</v>
      </c>
      <c r="AQ33" s="117">
        <v>0.06999999999999999</v>
      </c>
      <c r="AS33"/>
      <c r="AT33"/>
    </row>
    <row r="34" spans="1:46" ht="13.5">
      <c r="A34" s="39" t="s">
        <v>28</v>
      </c>
      <c r="B34" s="75">
        <v>1.1099999999999999</v>
      </c>
      <c r="C34" s="76">
        <v>3.12</v>
      </c>
      <c r="D34" s="76">
        <v>4.5200000000000005</v>
      </c>
      <c r="E34" s="76">
        <v>4.24</v>
      </c>
      <c r="F34" s="76">
        <v>4.39</v>
      </c>
      <c r="G34" s="49">
        <v>3.8</v>
      </c>
      <c r="H34" s="76">
        <v>3.8299999999999996</v>
      </c>
      <c r="I34" s="76">
        <v>4.16</v>
      </c>
      <c r="J34" s="76">
        <v>4.15</v>
      </c>
      <c r="K34" s="76">
        <v>3.8899999999999997</v>
      </c>
      <c r="L34" s="76">
        <v>3.4899999999999998</v>
      </c>
      <c r="M34" s="76">
        <v>3.1399999999999997</v>
      </c>
      <c r="N34" s="76">
        <v>2.84</v>
      </c>
      <c r="O34" s="76">
        <v>2.1399999999999997</v>
      </c>
      <c r="P34" s="76">
        <v>2.65</v>
      </c>
      <c r="Q34" s="50">
        <v>2.71</v>
      </c>
      <c r="R34" s="76">
        <v>2.4699999999999998</v>
      </c>
      <c r="S34" s="76">
        <v>2.71</v>
      </c>
      <c r="T34" s="76">
        <v>2.44</v>
      </c>
      <c r="U34" s="76">
        <v>2.38</v>
      </c>
      <c r="V34" s="49">
        <v>2.12</v>
      </c>
      <c r="W34" s="76">
        <v>2.0743</v>
      </c>
      <c r="X34" s="50">
        <v>1.9449</v>
      </c>
      <c r="Y34" s="50">
        <v>2.41</v>
      </c>
      <c r="Z34" s="50">
        <v>3.077</v>
      </c>
      <c r="AA34" s="50">
        <v>2.5669</v>
      </c>
      <c r="AB34" s="51">
        <v>2.028</v>
      </c>
      <c r="AC34" s="52">
        <v>2.15</v>
      </c>
      <c r="AD34" s="52">
        <v>2.3247</v>
      </c>
      <c r="AE34" s="52">
        <v>2.6145</v>
      </c>
      <c r="AF34" s="52">
        <v>2.9592</v>
      </c>
      <c r="AG34" s="52">
        <v>2.2</v>
      </c>
      <c r="AH34" s="51">
        <v>1.86</v>
      </c>
      <c r="AI34" s="51">
        <v>1.95</v>
      </c>
      <c r="AJ34" s="52">
        <v>1.77</v>
      </c>
      <c r="AK34" s="52">
        <v>2.04</v>
      </c>
      <c r="AL34" s="52">
        <v>2</v>
      </c>
      <c r="AM34" s="51">
        <v>1.73</v>
      </c>
      <c r="AN34" s="52">
        <v>1.14</v>
      </c>
      <c r="AO34" s="52">
        <v>0.95</v>
      </c>
      <c r="AP34" s="126">
        <v>1.4</v>
      </c>
      <c r="AQ34" s="114">
        <v>0.86</v>
      </c>
      <c r="AS34"/>
      <c r="AT34"/>
    </row>
    <row r="35" spans="1:46" ht="13.5">
      <c r="A35" s="39" t="s">
        <v>29</v>
      </c>
      <c r="B35" s="75">
        <v>2.79</v>
      </c>
      <c r="C35" s="76">
        <v>3.6399999999999997</v>
      </c>
      <c r="D35" s="76">
        <v>3.9</v>
      </c>
      <c r="E35" s="76">
        <v>2.9899999999999998</v>
      </c>
      <c r="F35" s="76">
        <v>2.7399999999999998</v>
      </c>
      <c r="G35" s="49">
        <v>2</v>
      </c>
      <c r="H35" s="76">
        <v>1.55</v>
      </c>
      <c r="I35" s="76">
        <v>1.3199999999999998</v>
      </c>
      <c r="J35" s="76">
        <v>1.05</v>
      </c>
      <c r="K35" s="76">
        <v>0.9</v>
      </c>
      <c r="L35" s="76">
        <v>0.9</v>
      </c>
      <c r="M35" s="76">
        <v>0.85</v>
      </c>
      <c r="N35" s="76">
        <v>0.79</v>
      </c>
      <c r="O35" s="76">
        <v>0.5700000000000001</v>
      </c>
      <c r="P35" s="76">
        <v>0.62</v>
      </c>
      <c r="Q35" s="50">
        <v>0.6900000000000001</v>
      </c>
      <c r="R35" s="76">
        <v>0.61</v>
      </c>
      <c r="S35" s="76">
        <v>0.72</v>
      </c>
      <c r="T35" s="76">
        <v>0.6799999999999999</v>
      </c>
      <c r="U35" s="76">
        <v>0.67</v>
      </c>
      <c r="V35" s="49">
        <v>0.63</v>
      </c>
      <c r="W35" s="76">
        <v>0.6232</v>
      </c>
      <c r="X35" s="50">
        <v>0.6069</v>
      </c>
      <c r="Y35" s="50">
        <v>0.76</v>
      </c>
      <c r="Z35" s="50">
        <v>0.8243</v>
      </c>
      <c r="AA35" s="50">
        <v>0.7887000000000001</v>
      </c>
      <c r="AB35" s="51">
        <v>0.5365</v>
      </c>
      <c r="AC35" s="52">
        <v>0.36</v>
      </c>
      <c r="AD35" s="52">
        <v>0.3422</v>
      </c>
      <c r="AE35" s="52">
        <v>0.3238</v>
      </c>
      <c r="AF35" s="52">
        <v>0.2772</v>
      </c>
      <c r="AG35" s="52">
        <v>0.25</v>
      </c>
      <c r="AH35" s="51">
        <v>0.24</v>
      </c>
      <c r="AI35" s="51">
        <v>0.22</v>
      </c>
      <c r="AJ35" s="52">
        <v>0.21</v>
      </c>
      <c r="AK35" s="52">
        <v>0.2</v>
      </c>
      <c r="AL35" s="52">
        <v>0.19</v>
      </c>
      <c r="AM35" s="51">
        <v>0.16</v>
      </c>
      <c r="AN35" s="52">
        <v>0.14</v>
      </c>
      <c r="AO35" s="52">
        <v>0.09</v>
      </c>
      <c r="AP35" s="126">
        <v>0.08</v>
      </c>
      <c r="AQ35" s="114">
        <v>0.05</v>
      </c>
      <c r="AS35"/>
      <c r="AT35"/>
    </row>
    <row r="36" spans="1:46" ht="13.5">
      <c r="A36" s="39" t="s">
        <v>30</v>
      </c>
      <c r="B36" s="75">
        <v>6.75</v>
      </c>
      <c r="C36" s="76">
        <v>10.51</v>
      </c>
      <c r="D36" s="76">
        <v>12.07</v>
      </c>
      <c r="E36" s="76">
        <v>10.43</v>
      </c>
      <c r="F36" s="76">
        <v>10.120000000000001</v>
      </c>
      <c r="G36" s="49">
        <v>7.529999999999999</v>
      </c>
      <c r="H36" s="76">
        <v>5.8</v>
      </c>
      <c r="I36" s="76">
        <v>5.55</v>
      </c>
      <c r="J36" s="76">
        <v>5.15</v>
      </c>
      <c r="K36" s="76">
        <v>4.720000000000001</v>
      </c>
      <c r="L36" s="76">
        <v>3.7700000000000005</v>
      </c>
      <c r="M36" s="76">
        <v>3.59</v>
      </c>
      <c r="N36" s="76">
        <v>3.41</v>
      </c>
      <c r="O36" s="76">
        <v>3.17</v>
      </c>
      <c r="P36" s="76">
        <v>5.3</v>
      </c>
      <c r="Q36" s="50">
        <v>5.67</v>
      </c>
      <c r="R36" s="76">
        <v>3.97</v>
      </c>
      <c r="S36" s="76">
        <v>4.26</v>
      </c>
      <c r="T36" s="76">
        <v>3.1100000000000003</v>
      </c>
      <c r="U36" s="76">
        <v>2.2</v>
      </c>
      <c r="V36" s="49">
        <v>2.19</v>
      </c>
      <c r="W36" s="76">
        <v>2.0225999999999997</v>
      </c>
      <c r="X36" s="50">
        <v>1.9922</v>
      </c>
      <c r="Y36" s="50">
        <v>2.31</v>
      </c>
      <c r="Z36" s="50">
        <v>2.3238</v>
      </c>
      <c r="AA36" s="50">
        <v>2.1006</v>
      </c>
      <c r="AB36" s="51">
        <v>1.177</v>
      </c>
      <c r="AC36" s="52">
        <v>0.9800000000000001</v>
      </c>
      <c r="AD36" s="52">
        <v>0.8451000000000001</v>
      </c>
      <c r="AE36" s="52">
        <v>0.8054</v>
      </c>
      <c r="AF36" s="52">
        <v>1.0064</v>
      </c>
      <c r="AG36" s="52">
        <v>0.99</v>
      </c>
      <c r="AH36" s="51">
        <v>0.96</v>
      </c>
      <c r="AI36" s="51">
        <v>0.97</v>
      </c>
      <c r="AJ36" s="52">
        <v>1.02</v>
      </c>
      <c r="AK36" s="52">
        <v>1.22</v>
      </c>
      <c r="AL36" s="52">
        <v>0.94</v>
      </c>
      <c r="AM36" s="51">
        <v>0.69</v>
      </c>
      <c r="AN36" s="52">
        <v>0.54</v>
      </c>
      <c r="AO36" s="52">
        <v>0.37</v>
      </c>
      <c r="AP36" s="126">
        <v>0.27</v>
      </c>
      <c r="AQ36" s="114">
        <v>0.27999999999999997</v>
      </c>
      <c r="AS36"/>
      <c r="AT36"/>
    </row>
    <row r="37" spans="1:46" ht="13.5">
      <c r="A37" s="39" t="s">
        <v>31</v>
      </c>
      <c r="B37" s="75">
        <v>1.31</v>
      </c>
      <c r="C37" s="76">
        <v>4.16</v>
      </c>
      <c r="D37" s="76">
        <v>5.33</v>
      </c>
      <c r="E37" s="76">
        <v>5.24</v>
      </c>
      <c r="F37" s="76">
        <v>5.24</v>
      </c>
      <c r="G37" s="49">
        <v>3.2</v>
      </c>
      <c r="H37" s="76">
        <v>2.8</v>
      </c>
      <c r="I37" s="76">
        <v>2.43</v>
      </c>
      <c r="J37" s="76">
        <v>1.6</v>
      </c>
      <c r="K37" s="76">
        <v>1.21</v>
      </c>
      <c r="L37" s="76">
        <v>0.95</v>
      </c>
      <c r="M37" s="76">
        <v>0.67</v>
      </c>
      <c r="N37" s="76">
        <v>0.54</v>
      </c>
      <c r="O37" s="76">
        <v>0.49000000000000005</v>
      </c>
      <c r="P37" s="76">
        <v>0.72</v>
      </c>
      <c r="Q37" s="50">
        <v>0.93</v>
      </c>
      <c r="R37" s="76">
        <v>0.8400000000000001</v>
      </c>
      <c r="S37" s="76">
        <v>0.82</v>
      </c>
      <c r="T37" s="76">
        <v>0.5900000000000001</v>
      </c>
      <c r="U37" s="76">
        <v>0.55</v>
      </c>
      <c r="V37" s="49">
        <v>0.5</v>
      </c>
      <c r="W37" s="76">
        <v>0.4452</v>
      </c>
      <c r="X37" s="50">
        <v>0.4624</v>
      </c>
      <c r="Y37" s="50">
        <v>0.6599999999999999</v>
      </c>
      <c r="Z37" s="50">
        <v>0.5472</v>
      </c>
      <c r="AA37" s="50">
        <v>0.4182</v>
      </c>
      <c r="AB37" s="51">
        <v>0.3635</v>
      </c>
      <c r="AC37" s="52">
        <v>0.31</v>
      </c>
      <c r="AD37" s="52">
        <v>0.24559999999999998</v>
      </c>
      <c r="AE37" s="52">
        <v>0.22820000000000001</v>
      </c>
      <c r="AF37" s="52">
        <v>0.1871</v>
      </c>
      <c r="AG37" s="52">
        <v>0.18</v>
      </c>
      <c r="AH37" s="51">
        <v>0.15</v>
      </c>
      <c r="AI37" s="51">
        <v>0.15</v>
      </c>
      <c r="AJ37" s="52">
        <v>0.15</v>
      </c>
      <c r="AK37" s="52">
        <v>0.13</v>
      </c>
      <c r="AL37" s="52">
        <v>0.4</v>
      </c>
      <c r="AM37" s="51">
        <v>0.12</v>
      </c>
      <c r="AN37" s="52">
        <v>0.08</v>
      </c>
      <c r="AO37" s="52">
        <v>0.06</v>
      </c>
      <c r="AP37" s="126">
        <v>0.06</v>
      </c>
      <c r="AQ37" s="114">
        <v>0.05</v>
      </c>
      <c r="AS37"/>
      <c r="AT37"/>
    </row>
    <row r="38" spans="1:46" ht="14.25" thickBot="1">
      <c r="A38" s="53" t="s">
        <v>32</v>
      </c>
      <c r="B38" s="71">
        <v>3.7399999999999998</v>
      </c>
      <c r="C38" s="72">
        <v>4.57</v>
      </c>
      <c r="D38" s="72">
        <v>4.87</v>
      </c>
      <c r="E38" s="72">
        <v>4.67</v>
      </c>
      <c r="F38" s="72">
        <v>4.7299999999999995</v>
      </c>
      <c r="G38" s="56">
        <v>1.85</v>
      </c>
      <c r="H38" s="72">
        <v>1.3199999999999998</v>
      </c>
      <c r="I38" s="72">
        <v>0.8300000000000001</v>
      </c>
      <c r="J38" s="72">
        <v>0.5</v>
      </c>
      <c r="K38" s="72">
        <v>0.36</v>
      </c>
      <c r="L38" s="72">
        <v>0.32999999999999996</v>
      </c>
      <c r="M38" s="72">
        <v>0.22000000000000003</v>
      </c>
      <c r="N38" s="72">
        <v>0.19</v>
      </c>
      <c r="O38" s="72">
        <v>0.22999999999999998</v>
      </c>
      <c r="P38" s="72">
        <v>0.31</v>
      </c>
      <c r="Q38" s="57">
        <v>0.44000000000000006</v>
      </c>
      <c r="R38" s="72">
        <v>0.39</v>
      </c>
      <c r="S38" s="72">
        <v>0.5</v>
      </c>
      <c r="T38" s="72">
        <v>0.4</v>
      </c>
      <c r="U38" s="72">
        <v>0.35</v>
      </c>
      <c r="V38" s="56">
        <v>0.31</v>
      </c>
      <c r="W38" s="72">
        <v>0.21459999999999999</v>
      </c>
      <c r="X38" s="57">
        <v>0.30369999999999997</v>
      </c>
      <c r="Y38" s="57">
        <v>0.2</v>
      </c>
      <c r="Z38" s="57">
        <v>0.20750000000000002</v>
      </c>
      <c r="AA38" s="57">
        <v>0.1651</v>
      </c>
      <c r="AB38" s="58">
        <v>0.2043</v>
      </c>
      <c r="AC38" s="59">
        <v>0.16999999999999998</v>
      </c>
      <c r="AD38" s="59">
        <v>0.1487</v>
      </c>
      <c r="AE38" s="59">
        <v>0.152</v>
      </c>
      <c r="AF38" s="59">
        <v>0.1724</v>
      </c>
      <c r="AG38" s="59">
        <v>0.24</v>
      </c>
      <c r="AH38" s="58">
        <v>0.06999999999999999</v>
      </c>
      <c r="AI38" s="58">
        <v>0.05</v>
      </c>
      <c r="AJ38" s="59">
        <v>0.04</v>
      </c>
      <c r="AK38" s="59">
        <v>0.05</v>
      </c>
      <c r="AL38" s="59">
        <v>0.05</v>
      </c>
      <c r="AM38" s="58">
        <v>0.03</v>
      </c>
      <c r="AN38" s="59">
        <v>0.03</v>
      </c>
      <c r="AO38" s="59">
        <v>0.03</v>
      </c>
      <c r="AP38" s="127">
        <v>0.04</v>
      </c>
      <c r="AQ38" s="115">
        <v>0.05</v>
      </c>
      <c r="AS38"/>
      <c r="AT38"/>
    </row>
    <row r="39" spans="1:46" s="140" customFormat="1" ht="14.25" thickBot="1">
      <c r="A39" s="135" t="s">
        <v>55</v>
      </c>
      <c r="B39" s="155">
        <f aca="true" t="shared" si="4" ref="B39:AL39">SUM(B33:B38)</f>
        <v>16.04</v>
      </c>
      <c r="C39" s="156">
        <f>SUM(C33:C38)</f>
        <v>26.400000000000002</v>
      </c>
      <c r="D39" s="156">
        <f t="shared" si="4"/>
        <v>31.37</v>
      </c>
      <c r="E39" s="156">
        <f>SUM(E33:E38)</f>
        <v>28.240000000000002</v>
      </c>
      <c r="F39" s="156">
        <f>SUM(F33:F38)</f>
        <v>28.390000000000004</v>
      </c>
      <c r="G39" s="149">
        <f t="shared" si="4"/>
        <v>19.23</v>
      </c>
      <c r="H39" s="156">
        <f t="shared" si="4"/>
        <v>16.19</v>
      </c>
      <c r="I39" s="156">
        <f t="shared" si="4"/>
        <v>15.42</v>
      </c>
      <c r="J39" s="156">
        <f t="shared" si="4"/>
        <v>13.72</v>
      </c>
      <c r="K39" s="156">
        <f t="shared" si="4"/>
        <v>12.330000000000002</v>
      </c>
      <c r="L39" s="156">
        <f t="shared" si="4"/>
        <v>10.549999999999999</v>
      </c>
      <c r="M39" s="156">
        <f t="shared" si="4"/>
        <v>9.399999999999999</v>
      </c>
      <c r="N39" s="156">
        <f t="shared" si="4"/>
        <v>8.52</v>
      </c>
      <c r="O39" s="156">
        <f t="shared" si="4"/>
        <v>7.3100000000000005</v>
      </c>
      <c r="P39" s="156">
        <f t="shared" si="4"/>
        <v>10.41</v>
      </c>
      <c r="Q39" s="150">
        <f t="shared" si="4"/>
        <v>11.479999999999999</v>
      </c>
      <c r="R39" s="156">
        <f t="shared" si="4"/>
        <v>9.280000000000001</v>
      </c>
      <c r="S39" s="156">
        <f t="shared" si="4"/>
        <v>10.23</v>
      </c>
      <c r="T39" s="156">
        <f t="shared" si="4"/>
        <v>8.31</v>
      </c>
      <c r="U39" s="156">
        <f t="shared" si="4"/>
        <v>7.109999999999999</v>
      </c>
      <c r="V39" s="149">
        <f t="shared" si="4"/>
        <v>6.6499999999999995</v>
      </c>
      <c r="W39" s="156">
        <f t="shared" si="4"/>
        <v>6.284999999999999</v>
      </c>
      <c r="X39" s="150">
        <f t="shared" si="4"/>
        <v>6.1501</v>
      </c>
      <c r="Y39" s="150">
        <f t="shared" si="4"/>
        <v>7.240000000000001</v>
      </c>
      <c r="Z39" s="150">
        <f t="shared" si="4"/>
        <v>7.9514</v>
      </c>
      <c r="AA39" s="150">
        <f t="shared" si="4"/>
        <v>6.848199999999999</v>
      </c>
      <c r="AB39" s="151">
        <f t="shared" si="4"/>
        <v>4.914200000000001</v>
      </c>
      <c r="AC39" s="152">
        <f t="shared" si="4"/>
        <v>4.529999999999999</v>
      </c>
      <c r="AD39" s="152">
        <f t="shared" si="4"/>
        <v>4.3934</v>
      </c>
      <c r="AE39" s="152">
        <f t="shared" si="4"/>
        <v>4.5676000000000005</v>
      </c>
      <c r="AF39" s="152">
        <f t="shared" si="4"/>
        <v>4.9199</v>
      </c>
      <c r="AG39" s="152">
        <f t="shared" si="4"/>
        <v>4.15</v>
      </c>
      <c r="AH39" s="151">
        <f t="shared" si="4"/>
        <v>3.5</v>
      </c>
      <c r="AI39" s="151">
        <f t="shared" si="4"/>
        <v>3.5100000000000002</v>
      </c>
      <c r="AJ39" s="152">
        <f t="shared" si="4"/>
        <v>3.29</v>
      </c>
      <c r="AK39" s="152">
        <f t="shared" si="4"/>
        <v>3.8200000000000003</v>
      </c>
      <c r="AL39" s="152">
        <f t="shared" si="4"/>
        <v>3.8099999999999996</v>
      </c>
      <c r="AM39" s="151">
        <f>SUM(AM33:AM38)</f>
        <v>2.94</v>
      </c>
      <c r="AN39" s="152">
        <f>SUM(AN33:AN38)</f>
        <v>2.09</v>
      </c>
      <c r="AO39" s="152">
        <f>SUM(AO33:AO38)</f>
        <v>1.6199999999999999</v>
      </c>
      <c r="AP39" s="131">
        <f>SUM(AP33:AP38)</f>
        <v>1.9400000000000002</v>
      </c>
      <c r="AQ39" s="119">
        <f>SUM(AQ33:AQ38)</f>
        <v>1.36</v>
      </c>
      <c r="AS39" s="141"/>
      <c r="AT39" s="141"/>
    </row>
    <row r="40" spans="1:46" ht="13.5">
      <c r="A40" s="60" t="s">
        <v>33</v>
      </c>
      <c r="B40" s="61">
        <v>0.58</v>
      </c>
      <c r="C40" s="62">
        <v>3.9200000000000004</v>
      </c>
      <c r="D40" s="62">
        <v>12.07</v>
      </c>
      <c r="E40" s="62">
        <v>11.99</v>
      </c>
      <c r="F40" s="62">
        <v>9.790000000000001</v>
      </c>
      <c r="G40" s="63">
        <v>6.82</v>
      </c>
      <c r="H40" s="62">
        <v>6.12</v>
      </c>
      <c r="I40" s="62">
        <v>6.14</v>
      </c>
      <c r="J40" s="62">
        <v>6</v>
      </c>
      <c r="K40" s="62">
        <v>5.2700000000000005</v>
      </c>
      <c r="L40" s="62">
        <v>4.75</v>
      </c>
      <c r="M40" s="62">
        <v>4.15</v>
      </c>
      <c r="N40" s="62">
        <v>3.3899999999999997</v>
      </c>
      <c r="O40" s="62">
        <v>3.17</v>
      </c>
      <c r="P40" s="62">
        <v>2.71</v>
      </c>
      <c r="Q40" s="64">
        <v>2.62</v>
      </c>
      <c r="R40" s="62">
        <v>2.5</v>
      </c>
      <c r="S40" s="62">
        <v>2.79</v>
      </c>
      <c r="T40" s="62">
        <v>3.37</v>
      </c>
      <c r="U40" s="62">
        <v>3.8600000000000003</v>
      </c>
      <c r="V40" s="63">
        <v>3.69</v>
      </c>
      <c r="W40" s="62">
        <v>3.8297</v>
      </c>
      <c r="X40" s="64">
        <v>3.3019</v>
      </c>
      <c r="Y40" s="64">
        <v>4.15</v>
      </c>
      <c r="Z40" s="64">
        <v>4.1186</v>
      </c>
      <c r="AA40" s="64">
        <v>3.9517</v>
      </c>
      <c r="AB40" s="65">
        <v>2.8823</v>
      </c>
      <c r="AC40" s="66">
        <v>2.17</v>
      </c>
      <c r="AD40" s="66">
        <v>1.3925</v>
      </c>
      <c r="AE40" s="66">
        <v>1.7210999999999999</v>
      </c>
      <c r="AF40" s="66">
        <v>1.9481000000000002</v>
      </c>
      <c r="AG40" s="66">
        <v>2.0100000000000002</v>
      </c>
      <c r="AH40" s="65">
        <v>1.33</v>
      </c>
      <c r="AI40" s="65">
        <v>1.61</v>
      </c>
      <c r="AJ40" s="66">
        <v>1.35</v>
      </c>
      <c r="AK40" s="66">
        <v>2.16</v>
      </c>
      <c r="AL40" s="66">
        <v>1.95</v>
      </c>
      <c r="AM40" s="65">
        <v>1.44</v>
      </c>
      <c r="AN40" s="66">
        <v>1.12</v>
      </c>
      <c r="AO40" s="66">
        <v>0.46</v>
      </c>
      <c r="AP40" s="129">
        <v>0.68</v>
      </c>
      <c r="AQ40" s="117">
        <v>0.3</v>
      </c>
      <c r="AS40"/>
      <c r="AT40"/>
    </row>
    <row r="41" spans="1:46" ht="13.5">
      <c r="A41" s="67" t="s">
        <v>34</v>
      </c>
      <c r="B41" s="68">
        <v>0.7</v>
      </c>
      <c r="C41" s="69">
        <v>1.4300000000000002</v>
      </c>
      <c r="D41" s="69">
        <v>3.71</v>
      </c>
      <c r="E41" s="69">
        <v>4.51</v>
      </c>
      <c r="F41" s="69">
        <v>8.059999999999999</v>
      </c>
      <c r="G41" s="49">
        <v>8.15</v>
      </c>
      <c r="H41" s="69">
        <v>7.790000000000001</v>
      </c>
      <c r="I41" s="69">
        <v>11.05</v>
      </c>
      <c r="J41" s="69">
        <v>10.57</v>
      </c>
      <c r="K41" s="69">
        <v>9.940000000000001</v>
      </c>
      <c r="L41" s="69">
        <v>8.47</v>
      </c>
      <c r="M41" s="69">
        <v>8.1</v>
      </c>
      <c r="N41" s="69">
        <v>6.459999999999999</v>
      </c>
      <c r="O41" s="69">
        <v>6.14</v>
      </c>
      <c r="P41" s="69">
        <v>7.05</v>
      </c>
      <c r="Q41" s="50">
        <v>6.640000000000001</v>
      </c>
      <c r="R41" s="69">
        <v>5.92</v>
      </c>
      <c r="S41" s="69">
        <v>8.28</v>
      </c>
      <c r="T41" s="69">
        <v>5.07</v>
      </c>
      <c r="U41" s="69">
        <v>4.83</v>
      </c>
      <c r="V41" s="49">
        <v>3.71</v>
      </c>
      <c r="W41" s="69">
        <v>4.3838</v>
      </c>
      <c r="X41" s="50">
        <v>3.3232</v>
      </c>
      <c r="Y41" s="50">
        <v>3.72</v>
      </c>
      <c r="Z41" s="50">
        <v>3.8747999999999996</v>
      </c>
      <c r="AA41" s="50">
        <v>4.09</v>
      </c>
      <c r="AB41" s="51">
        <v>3.5241</v>
      </c>
      <c r="AC41" s="52">
        <v>2.7800000000000002</v>
      </c>
      <c r="AD41" s="52">
        <v>3.654</v>
      </c>
      <c r="AE41" s="52">
        <v>2.6827</v>
      </c>
      <c r="AF41" s="52">
        <v>2.3876</v>
      </c>
      <c r="AG41" s="52">
        <v>2.12</v>
      </c>
      <c r="AH41" s="51">
        <v>2.0100000000000002</v>
      </c>
      <c r="AI41" s="51">
        <v>2.6</v>
      </c>
      <c r="AJ41" s="52">
        <v>12.72</v>
      </c>
      <c r="AK41" s="52">
        <v>10.61</v>
      </c>
      <c r="AL41" s="52">
        <v>5.61</v>
      </c>
      <c r="AM41" s="51">
        <v>4.96</v>
      </c>
      <c r="AN41" s="52">
        <v>1.32</v>
      </c>
      <c r="AO41" s="52">
        <v>1.12</v>
      </c>
      <c r="AP41" s="126">
        <v>0.98</v>
      </c>
      <c r="AQ41" s="114">
        <v>0.8099999999999999</v>
      </c>
      <c r="AS41"/>
      <c r="AT41"/>
    </row>
    <row r="42" spans="1:46" ht="13.5">
      <c r="A42" s="67" t="s">
        <v>35</v>
      </c>
      <c r="B42" s="68">
        <v>11.290000000000001</v>
      </c>
      <c r="C42" s="69">
        <v>17.57</v>
      </c>
      <c r="D42" s="69">
        <v>15.790000000000001</v>
      </c>
      <c r="E42" s="69">
        <v>9.52</v>
      </c>
      <c r="F42" s="69">
        <v>9.78</v>
      </c>
      <c r="G42" s="49">
        <v>3.96</v>
      </c>
      <c r="H42" s="69">
        <v>3.5200000000000005</v>
      </c>
      <c r="I42" s="69">
        <v>2.98</v>
      </c>
      <c r="J42" s="69">
        <v>2.8899999999999997</v>
      </c>
      <c r="K42" s="69">
        <v>2.71</v>
      </c>
      <c r="L42" s="69">
        <v>2.6100000000000003</v>
      </c>
      <c r="M42" s="69">
        <v>2.6100000000000003</v>
      </c>
      <c r="N42" s="69">
        <v>2.5300000000000002</v>
      </c>
      <c r="O42" s="69">
        <v>4.4799999999999995</v>
      </c>
      <c r="P42" s="69">
        <v>11.05</v>
      </c>
      <c r="Q42" s="50">
        <v>6.529999999999999</v>
      </c>
      <c r="R42" s="69">
        <v>3.84</v>
      </c>
      <c r="S42" s="69">
        <v>4.39</v>
      </c>
      <c r="T42" s="69">
        <v>3.4</v>
      </c>
      <c r="U42" s="69">
        <v>3.2299999999999995</v>
      </c>
      <c r="V42" s="49">
        <v>3</v>
      </c>
      <c r="W42" s="69">
        <v>3.0446</v>
      </c>
      <c r="X42" s="50">
        <v>2.8795</v>
      </c>
      <c r="Y42" s="50">
        <v>3.06</v>
      </c>
      <c r="Z42" s="50">
        <v>3.0243</v>
      </c>
      <c r="AA42" s="50">
        <v>3.2424</v>
      </c>
      <c r="AB42" s="51">
        <v>2.4346</v>
      </c>
      <c r="AC42" s="52">
        <v>2.27</v>
      </c>
      <c r="AD42" s="52">
        <v>2.1243</v>
      </c>
      <c r="AE42" s="52">
        <v>2.1102</v>
      </c>
      <c r="AF42" s="52">
        <v>2.3409</v>
      </c>
      <c r="AG42" s="52">
        <v>2.3600000000000003</v>
      </c>
      <c r="AH42" s="51">
        <v>1.7100000000000002</v>
      </c>
      <c r="AI42" s="51">
        <v>1.64</v>
      </c>
      <c r="AJ42" s="52">
        <v>1.28</v>
      </c>
      <c r="AK42" s="52">
        <v>1.16</v>
      </c>
      <c r="AL42" s="52">
        <v>0.8</v>
      </c>
      <c r="AM42" s="51">
        <v>0.6</v>
      </c>
      <c r="AN42" s="52">
        <v>0.45</v>
      </c>
      <c r="AO42" s="52">
        <v>0.38</v>
      </c>
      <c r="AP42" s="126">
        <v>0.34</v>
      </c>
      <c r="AQ42" s="114">
        <v>0.3</v>
      </c>
      <c r="AS42"/>
      <c r="AT42"/>
    </row>
    <row r="43" spans="1:46" ht="13.5">
      <c r="A43" s="67" t="s">
        <v>36</v>
      </c>
      <c r="B43" s="68">
        <v>1.6199999999999999</v>
      </c>
      <c r="C43" s="69">
        <v>4.6899999999999995</v>
      </c>
      <c r="D43" s="69">
        <v>8.58</v>
      </c>
      <c r="E43" s="69">
        <v>7.07</v>
      </c>
      <c r="F43" s="69">
        <v>8.43</v>
      </c>
      <c r="G43" s="49">
        <v>5.83</v>
      </c>
      <c r="H43" s="69">
        <v>5.64</v>
      </c>
      <c r="I43" s="69">
        <v>6.840000000000001</v>
      </c>
      <c r="J43" s="69">
        <v>6.69</v>
      </c>
      <c r="K43" s="69">
        <v>6.1899999999999995</v>
      </c>
      <c r="L43" s="69">
        <v>6.4799999999999995</v>
      </c>
      <c r="M43" s="69">
        <v>6.4</v>
      </c>
      <c r="N43" s="69">
        <v>6.33</v>
      </c>
      <c r="O43" s="69">
        <v>7.540000000000001</v>
      </c>
      <c r="P43" s="69">
        <v>8.459999999999999</v>
      </c>
      <c r="Q43" s="50">
        <v>7.5</v>
      </c>
      <c r="R43" s="69">
        <v>7.140000000000001</v>
      </c>
      <c r="S43" s="69">
        <v>9.27</v>
      </c>
      <c r="T43" s="69">
        <v>8.540000000000001</v>
      </c>
      <c r="U43" s="69">
        <v>8.45</v>
      </c>
      <c r="V43" s="49">
        <v>8</v>
      </c>
      <c r="W43" s="69">
        <v>6.877599999999999</v>
      </c>
      <c r="X43" s="50">
        <v>6.2504</v>
      </c>
      <c r="Y43" s="50">
        <v>6.35</v>
      </c>
      <c r="Z43" s="50">
        <v>6.1299</v>
      </c>
      <c r="AA43" s="50">
        <v>6.0488</v>
      </c>
      <c r="AB43" s="51">
        <v>3.3737000000000004</v>
      </c>
      <c r="AC43" s="52">
        <v>2.83</v>
      </c>
      <c r="AD43" s="52">
        <v>2.5904</v>
      </c>
      <c r="AE43" s="52">
        <v>2.5512</v>
      </c>
      <c r="AF43" s="52">
        <v>2.9053999999999998</v>
      </c>
      <c r="AG43" s="52">
        <v>2.87</v>
      </c>
      <c r="AH43" s="51">
        <v>2.34</v>
      </c>
      <c r="AI43" s="51">
        <v>2.21</v>
      </c>
      <c r="AJ43" s="52">
        <v>1.79</v>
      </c>
      <c r="AK43" s="52">
        <v>1.71</v>
      </c>
      <c r="AL43" s="52">
        <v>1.59</v>
      </c>
      <c r="AM43" s="51">
        <v>1.49</v>
      </c>
      <c r="AN43" s="52">
        <v>1.5</v>
      </c>
      <c r="AO43" s="52">
        <v>1.48</v>
      </c>
      <c r="AP43" s="126">
        <v>1.25</v>
      </c>
      <c r="AQ43" s="114">
        <v>1.1199999999999999</v>
      </c>
      <c r="AS43"/>
      <c r="AT43"/>
    </row>
    <row r="44" spans="1:46" ht="14.25" thickBot="1">
      <c r="A44" s="82" t="s">
        <v>37</v>
      </c>
      <c r="B44" s="71">
        <v>5.57</v>
      </c>
      <c r="C44" s="72">
        <v>7.07</v>
      </c>
      <c r="D44" s="72">
        <v>6.890000000000001</v>
      </c>
      <c r="E44" s="72">
        <v>5.1</v>
      </c>
      <c r="F44" s="72">
        <v>5.12</v>
      </c>
      <c r="G44" s="56">
        <v>4.51</v>
      </c>
      <c r="H44" s="72">
        <v>4.14</v>
      </c>
      <c r="I44" s="72">
        <v>4</v>
      </c>
      <c r="J44" s="72">
        <v>3.94</v>
      </c>
      <c r="K44" s="72">
        <v>3.7700000000000005</v>
      </c>
      <c r="L44" s="72">
        <v>3.75</v>
      </c>
      <c r="M44" s="72">
        <v>3.7</v>
      </c>
      <c r="N44" s="72">
        <v>3.7</v>
      </c>
      <c r="O44" s="72">
        <v>4.25</v>
      </c>
      <c r="P44" s="72">
        <v>5.0200000000000005</v>
      </c>
      <c r="Q44" s="57">
        <v>6.05</v>
      </c>
      <c r="R44" s="72">
        <v>5.8100000000000005</v>
      </c>
      <c r="S44" s="72">
        <v>6.709999999999999</v>
      </c>
      <c r="T44" s="72">
        <v>6.029999999999999</v>
      </c>
      <c r="U44" s="72">
        <v>5.99</v>
      </c>
      <c r="V44" s="56">
        <v>5.74</v>
      </c>
      <c r="W44" s="72">
        <v>5.6485</v>
      </c>
      <c r="X44" s="57">
        <v>5.3793</v>
      </c>
      <c r="Y44" s="57">
        <v>5.5</v>
      </c>
      <c r="Z44" s="57">
        <v>5.5581000000000005</v>
      </c>
      <c r="AA44" s="57">
        <v>5.4497</v>
      </c>
      <c r="AB44" s="58">
        <v>4.3997</v>
      </c>
      <c r="AC44" s="59">
        <v>4.1</v>
      </c>
      <c r="AD44" s="59">
        <v>3.597</v>
      </c>
      <c r="AE44" s="59">
        <v>3.228</v>
      </c>
      <c r="AF44" s="59">
        <v>2.8729</v>
      </c>
      <c r="AG44" s="59">
        <v>2.5300000000000002</v>
      </c>
      <c r="AH44" s="58">
        <v>2.29</v>
      </c>
      <c r="AI44" s="58">
        <v>2.22</v>
      </c>
      <c r="AJ44" s="59">
        <v>2.08</v>
      </c>
      <c r="AK44" s="59">
        <v>2.28</v>
      </c>
      <c r="AL44" s="59">
        <v>2.24</v>
      </c>
      <c r="AM44" s="58">
        <v>2.03</v>
      </c>
      <c r="AN44" s="59">
        <v>2.02</v>
      </c>
      <c r="AO44" s="59">
        <v>2</v>
      </c>
      <c r="AP44" s="127">
        <v>1.88</v>
      </c>
      <c r="AQ44" s="115">
        <v>1.7600000000000002</v>
      </c>
      <c r="AS44"/>
      <c r="AT44"/>
    </row>
    <row r="45" spans="1:46" s="140" customFormat="1" ht="14.25" thickBot="1">
      <c r="A45" s="157" t="s">
        <v>55</v>
      </c>
      <c r="B45" s="155">
        <f aca="true" t="shared" si="5" ref="B45:AL45">SUM(B40:B44)</f>
        <v>19.759999999999998</v>
      </c>
      <c r="C45" s="156">
        <f>SUM(C40:C44)</f>
        <v>34.68</v>
      </c>
      <c r="D45" s="156">
        <f t="shared" si="5"/>
        <v>47.04</v>
      </c>
      <c r="E45" s="156">
        <f>SUM(E40:E44)</f>
        <v>38.190000000000005</v>
      </c>
      <c r="F45" s="156">
        <f>SUM(F40:F44)</f>
        <v>41.18</v>
      </c>
      <c r="G45" s="149">
        <f t="shared" si="5"/>
        <v>29.269999999999996</v>
      </c>
      <c r="H45" s="156">
        <f t="shared" si="5"/>
        <v>27.21</v>
      </c>
      <c r="I45" s="156">
        <f t="shared" si="5"/>
        <v>31.01</v>
      </c>
      <c r="J45" s="156">
        <f t="shared" si="5"/>
        <v>30.090000000000003</v>
      </c>
      <c r="K45" s="156">
        <f t="shared" si="5"/>
        <v>27.88</v>
      </c>
      <c r="L45" s="156">
        <f t="shared" si="5"/>
        <v>26.060000000000002</v>
      </c>
      <c r="M45" s="156">
        <f t="shared" si="5"/>
        <v>24.959999999999997</v>
      </c>
      <c r="N45" s="156">
        <f t="shared" si="5"/>
        <v>22.41</v>
      </c>
      <c r="O45" s="156">
        <f t="shared" si="5"/>
        <v>25.58</v>
      </c>
      <c r="P45" s="156">
        <f t="shared" si="5"/>
        <v>34.290000000000006</v>
      </c>
      <c r="Q45" s="150">
        <f t="shared" si="5"/>
        <v>29.34</v>
      </c>
      <c r="R45" s="156">
        <f t="shared" si="5"/>
        <v>25.21</v>
      </c>
      <c r="S45" s="156">
        <f t="shared" si="5"/>
        <v>31.439999999999998</v>
      </c>
      <c r="T45" s="156">
        <f t="shared" si="5"/>
        <v>26.410000000000004</v>
      </c>
      <c r="U45" s="156">
        <f t="shared" si="5"/>
        <v>26.36</v>
      </c>
      <c r="V45" s="149">
        <f t="shared" si="5"/>
        <v>24.14</v>
      </c>
      <c r="W45" s="156">
        <f t="shared" si="5"/>
        <v>23.7842</v>
      </c>
      <c r="X45" s="150">
        <f t="shared" si="5"/>
        <v>21.1343</v>
      </c>
      <c r="Y45" s="150">
        <f t="shared" si="5"/>
        <v>22.78</v>
      </c>
      <c r="Z45" s="150">
        <f t="shared" si="5"/>
        <v>22.7057</v>
      </c>
      <c r="AA45" s="150">
        <f t="shared" si="5"/>
        <v>22.782600000000002</v>
      </c>
      <c r="AB45" s="151">
        <f t="shared" si="5"/>
        <v>16.6144</v>
      </c>
      <c r="AC45" s="152">
        <f t="shared" si="5"/>
        <v>14.15</v>
      </c>
      <c r="AD45" s="152">
        <f t="shared" si="5"/>
        <v>13.358199999999998</v>
      </c>
      <c r="AE45" s="152">
        <f t="shared" si="5"/>
        <v>12.2932</v>
      </c>
      <c r="AF45" s="152">
        <f t="shared" si="5"/>
        <v>12.4549</v>
      </c>
      <c r="AG45" s="152">
        <f t="shared" si="5"/>
        <v>11.89</v>
      </c>
      <c r="AH45" s="151">
        <f t="shared" si="5"/>
        <v>9.68</v>
      </c>
      <c r="AI45" s="151">
        <f t="shared" si="5"/>
        <v>10.28</v>
      </c>
      <c r="AJ45" s="152">
        <f t="shared" si="5"/>
        <v>19.22</v>
      </c>
      <c r="AK45" s="152">
        <f t="shared" si="5"/>
        <v>17.92</v>
      </c>
      <c r="AL45" s="152">
        <f t="shared" si="5"/>
        <v>12.190000000000001</v>
      </c>
      <c r="AM45" s="151">
        <f>SUM(AM40:AM44)</f>
        <v>10.52</v>
      </c>
      <c r="AN45" s="152">
        <f>SUM(AN40:AN44)</f>
        <v>6.41</v>
      </c>
      <c r="AO45" s="152">
        <f>SUM(AO40:AO44)</f>
        <v>5.4399999999999995</v>
      </c>
      <c r="AP45" s="131">
        <f>SUM(AP40:AP44)</f>
        <v>5.13</v>
      </c>
      <c r="AQ45" s="119">
        <f>SUM(AQ40:AQ44)</f>
        <v>4.29</v>
      </c>
      <c r="AS45" s="141"/>
      <c r="AT45" s="141"/>
    </row>
    <row r="46" spans="1:46" ht="13.5">
      <c r="A46" s="39" t="s">
        <v>38</v>
      </c>
      <c r="B46" s="61">
        <v>0.54</v>
      </c>
      <c r="C46" s="62">
        <v>1.45</v>
      </c>
      <c r="D46" s="62">
        <v>2.23</v>
      </c>
      <c r="E46" s="62">
        <v>2.09</v>
      </c>
      <c r="F46" s="62">
        <v>3.7299999999999995</v>
      </c>
      <c r="G46" s="63">
        <v>3.2399999999999998</v>
      </c>
      <c r="H46" s="62">
        <v>3.09</v>
      </c>
      <c r="I46" s="62">
        <v>3.25</v>
      </c>
      <c r="J46" s="62">
        <v>2.57</v>
      </c>
      <c r="K46" s="62">
        <v>2.2800000000000002</v>
      </c>
      <c r="L46" s="62">
        <v>1.8800000000000001</v>
      </c>
      <c r="M46" s="62">
        <v>1.49</v>
      </c>
      <c r="N46" s="62">
        <v>1.02</v>
      </c>
      <c r="O46" s="62">
        <v>0.97</v>
      </c>
      <c r="P46" s="62">
        <v>1.0699999999999998</v>
      </c>
      <c r="Q46" s="64">
        <v>1.33</v>
      </c>
      <c r="R46" s="62">
        <v>1.23</v>
      </c>
      <c r="S46" s="62">
        <v>1.44</v>
      </c>
      <c r="T46" s="62">
        <v>1.3699999999999999</v>
      </c>
      <c r="U46" s="62">
        <v>1.2</v>
      </c>
      <c r="V46" s="63">
        <v>0.5</v>
      </c>
      <c r="W46" s="62">
        <v>0.2305</v>
      </c>
      <c r="X46" s="64">
        <v>0.0935</v>
      </c>
      <c r="Y46" s="64">
        <v>0.13</v>
      </c>
      <c r="Z46" s="64">
        <v>0.193</v>
      </c>
      <c r="AA46" s="64">
        <v>0.21869999999999998</v>
      </c>
      <c r="AB46" s="65">
        <v>0.2191</v>
      </c>
      <c r="AC46" s="66">
        <v>0.13999999999999999</v>
      </c>
      <c r="AD46" s="66">
        <v>0.1672</v>
      </c>
      <c r="AE46" s="66">
        <v>0.10600000000000001</v>
      </c>
      <c r="AF46" s="66">
        <v>0.096</v>
      </c>
      <c r="AG46" s="66">
        <v>0.06999999999999999</v>
      </c>
      <c r="AH46" s="65">
        <v>0.06999999999999999</v>
      </c>
      <c r="AI46" s="65">
        <v>0.08</v>
      </c>
      <c r="AJ46" s="66">
        <v>0.05</v>
      </c>
      <c r="AK46" s="66">
        <v>0.05</v>
      </c>
      <c r="AL46" s="66">
        <v>0.04</v>
      </c>
      <c r="AM46" s="65">
        <v>0.03</v>
      </c>
      <c r="AN46" s="66">
        <v>0.03</v>
      </c>
      <c r="AO46" s="66">
        <v>0.02</v>
      </c>
      <c r="AP46" s="129">
        <v>0.03</v>
      </c>
      <c r="AQ46" s="117">
        <v>0.03</v>
      </c>
      <c r="AS46"/>
      <c r="AT46"/>
    </row>
    <row r="47" spans="1:46" ht="13.5">
      <c r="A47" s="39" t="s">
        <v>39</v>
      </c>
      <c r="B47" s="68">
        <v>1.97</v>
      </c>
      <c r="C47" s="69">
        <v>6.17</v>
      </c>
      <c r="D47" s="69">
        <v>11.14</v>
      </c>
      <c r="E47" s="69">
        <v>10</v>
      </c>
      <c r="F47" s="69">
        <v>10.68</v>
      </c>
      <c r="G47" s="49">
        <v>6.640000000000001</v>
      </c>
      <c r="H47" s="69">
        <v>5.49</v>
      </c>
      <c r="I47" s="69">
        <v>5.59</v>
      </c>
      <c r="J47" s="69">
        <v>5.029999999999999</v>
      </c>
      <c r="K47" s="69">
        <v>4.55</v>
      </c>
      <c r="L47" s="69">
        <v>3.95</v>
      </c>
      <c r="M47" s="69">
        <v>3.2399999999999998</v>
      </c>
      <c r="N47" s="69">
        <v>2.7</v>
      </c>
      <c r="O47" s="69">
        <v>2.32</v>
      </c>
      <c r="P47" s="69">
        <v>3.72</v>
      </c>
      <c r="Q47" s="50">
        <v>3.6700000000000004</v>
      </c>
      <c r="R47" s="69">
        <v>3.34</v>
      </c>
      <c r="S47" s="69">
        <v>3.96</v>
      </c>
      <c r="T47" s="69">
        <v>4</v>
      </c>
      <c r="U47" s="69">
        <v>3.54</v>
      </c>
      <c r="V47" s="49">
        <v>2.9699999999999998</v>
      </c>
      <c r="W47" s="69">
        <v>2.9308</v>
      </c>
      <c r="X47" s="50">
        <v>2.2415</v>
      </c>
      <c r="Y47" s="50">
        <v>2.8899999999999997</v>
      </c>
      <c r="Z47" s="50">
        <v>2.9254000000000002</v>
      </c>
      <c r="AA47" s="50">
        <v>2.7434000000000003</v>
      </c>
      <c r="AB47" s="51">
        <v>1.8834</v>
      </c>
      <c r="AC47" s="52">
        <v>1.48</v>
      </c>
      <c r="AD47" s="52">
        <v>1.3986</v>
      </c>
      <c r="AE47" s="52">
        <v>1.3702</v>
      </c>
      <c r="AF47" s="52">
        <v>1.5501</v>
      </c>
      <c r="AG47" s="52">
        <v>1.61</v>
      </c>
      <c r="AH47" s="51">
        <v>1.67</v>
      </c>
      <c r="AI47" s="51">
        <v>1.94</v>
      </c>
      <c r="AJ47" s="52">
        <v>1.84</v>
      </c>
      <c r="AK47" s="52">
        <v>1.91</v>
      </c>
      <c r="AL47" s="52">
        <v>1.91</v>
      </c>
      <c r="AM47" s="51">
        <v>1.53</v>
      </c>
      <c r="AN47" s="52">
        <v>1.27</v>
      </c>
      <c r="AO47" s="52">
        <v>1.21</v>
      </c>
      <c r="AP47" s="126">
        <v>0.61</v>
      </c>
      <c r="AQ47" s="114">
        <v>0.55</v>
      </c>
      <c r="AS47"/>
      <c r="AT47"/>
    </row>
    <row r="48" spans="1:46" ht="13.5">
      <c r="A48" s="39" t="s">
        <v>40</v>
      </c>
      <c r="B48" s="68">
        <v>4.21</v>
      </c>
      <c r="C48" s="69">
        <v>5.16</v>
      </c>
      <c r="D48" s="69">
        <v>8.309999999999999</v>
      </c>
      <c r="E48" s="69">
        <v>8.6</v>
      </c>
      <c r="F48" s="69">
        <v>7.37</v>
      </c>
      <c r="G48" s="49">
        <v>6.25</v>
      </c>
      <c r="H48" s="69">
        <v>4.32</v>
      </c>
      <c r="I48" s="69">
        <v>3.6799999999999997</v>
      </c>
      <c r="J48" s="69">
        <v>2.94</v>
      </c>
      <c r="K48" s="69">
        <v>2.18</v>
      </c>
      <c r="L48" s="69">
        <v>1.8</v>
      </c>
      <c r="M48" s="69">
        <v>1.3</v>
      </c>
      <c r="N48" s="69">
        <v>1.1</v>
      </c>
      <c r="O48" s="69">
        <v>1.1300000000000001</v>
      </c>
      <c r="P48" s="69">
        <v>1.2</v>
      </c>
      <c r="Q48" s="50">
        <v>1.16</v>
      </c>
      <c r="R48" s="69">
        <v>0.9800000000000001</v>
      </c>
      <c r="S48" s="69">
        <v>1.05</v>
      </c>
      <c r="T48" s="69">
        <v>1.04</v>
      </c>
      <c r="U48" s="69">
        <v>0.95</v>
      </c>
      <c r="V48" s="49">
        <v>0.9199999999999999</v>
      </c>
      <c r="W48" s="69">
        <v>0.9681</v>
      </c>
      <c r="X48" s="50">
        <v>1.1198000000000001</v>
      </c>
      <c r="Y48" s="50">
        <v>1.21</v>
      </c>
      <c r="Z48" s="50">
        <v>1.3692</v>
      </c>
      <c r="AA48" s="50">
        <v>1.3711</v>
      </c>
      <c r="AB48" s="51">
        <v>0.9779</v>
      </c>
      <c r="AC48" s="52">
        <v>0.8300000000000001</v>
      </c>
      <c r="AD48" s="52">
        <v>0.775</v>
      </c>
      <c r="AE48" s="52">
        <v>0.6368</v>
      </c>
      <c r="AF48" s="52">
        <v>0.6171</v>
      </c>
      <c r="AG48" s="52">
        <v>0.67</v>
      </c>
      <c r="AH48" s="51">
        <v>0.6799999999999999</v>
      </c>
      <c r="AI48" s="51">
        <v>0.63</v>
      </c>
      <c r="AJ48" s="52">
        <v>0.5</v>
      </c>
      <c r="AK48" s="52">
        <v>0.52</v>
      </c>
      <c r="AL48" s="52">
        <v>0.62</v>
      </c>
      <c r="AM48" s="51">
        <v>0.6</v>
      </c>
      <c r="AN48" s="52">
        <v>0.55</v>
      </c>
      <c r="AO48" s="52">
        <v>0.45</v>
      </c>
      <c r="AP48" s="126">
        <v>0.39</v>
      </c>
      <c r="AQ48" s="114">
        <v>0.35</v>
      </c>
      <c r="AS48"/>
      <c r="AT48"/>
    </row>
    <row r="49" spans="1:46" ht="14.25" thickBot="1">
      <c r="A49" s="70" t="s">
        <v>41</v>
      </c>
      <c r="B49" s="71">
        <v>1.1</v>
      </c>
      <c r="C49" s="72">
        <v>1.05</v>
      </c>
      <c r="D49" s="72">
        <v>0.97</v>
      </c>
      <c r="E49" s="72">
        <v>0.9199999999999999</v>
      </c>
      <c r="F49" s="72">
        <v>1.01</v>
      </c>
      <c r="G49" s="56">
        <v>1</v>
      </c>
      <c r="H49" s="72">
        <v>0.9199999999999999</v>
      </c>
      <c r="I49" s="72">
        <v>0.93</v>
      </c>
      <c r="J49" s="72">
        <v>0.96</v>
      </c>
      <c r="K49" s="72">
        <v>0.93</v>
      </c>
      <c r="L49" s="72">
        <v>0.8300000000000001</v>
      </c>
      <c r="M49" s="72">
        <v>0.8699999999999999</v>
      </c>
      <c r="N49" s="72">
        <v>0.86</v>
      </c>
      <c r="O49" s="72">
        <v>0.62</v>
      </c>
      <c r="P49" s="72">
        <v>1.02</v>
      </c>
      <c r="Q49" s="57">
        <v>0.86</v>
      </c>
      <c r="R49" s="72">
        <v>0.41</v>
      </c>
      <c r="S49" s="72">
        <v>0.25</v>
      </c>
      <c r="T49" s="72">
        <v>0.12</v>
      </c>
      <c r="U49" s="72">
        <v>0.09</v>
      </c>
      <c r="V49" s="56">
        <v>0.06999999999999999</v>
      </c>
      <c r="W49" s="72">
        <v>0.06899999999999999</v>
      </c>
      <c r="X49" s="57">
        <v>0.0665</v>
      </c>
      <c r="Y49" s="57">
        <v>0.06</v>
      </c>
      <c r="Z49" s="57">
        <v>0.040400000000000005</v>
      </c>
      <c r="AA49" s="57">
        <v>0.07010000000000001</v>
      </c>
      <c r="AB49" s="58">
        <v>0.058199999999999995</v>
      </c>
      <c r="AC49" s="59">
        <v>0.03</v>
      </c>
      <c r="AD49" s="59">
        <v>0.0223</v>
      </c>
      <c r="AE49" s="59">
        <v>0.027000000000000003</v>
      </c>
      <c r="AF49" s="59">
        <v>0.0258</v>
      </c>
      <c r="AG49" s="59">
        <v>0.02</v>
      </c>
      <c r="AH49" s="58">
        <v>0.03</v>
      </c>
      <c r="AI49" s="58">
        <v>0.02</v>
      </c>
      <c r="AJ49" s="59">
        <v>0.01</v>
      </c>
      <c r="AK49" s="59">
        <v>0.01</v>
      </c>
      <c r="AL49" s="59">
        <v>0.01</v>
      </c>
      <c r="AM49" s="58">
        <v>0.01</v>
      </c>
      <c r="AN49" s="59">
        <v>0.01</v>
      </c>
      <c r="AO49" s="59">
        <v>0.01</v>
      </c>
      <c r="AP49" s="127">
        <v>0.01</v>
      </c>
      <c r="AQ49" s="115">
        <v>0.03</v>
      </c>
      <c r="AS49"/>
      <c r="AT49"/>
    </row>
    <row r="50" spans="1:46" s="140" customFormat="1" ht="14.25" thickBot="1">
      <c r="A50" s="135" t="s">
        <v>55</v>
      </c>
      <c r="B50" s="154">
        <f aca="true" t="shared" si="6" ref="B50:AL50">SUM(B46:B49)</f>
        <v>7.82</v>
      </c>
      <c r="C50" s="138">
        <f>SUM(C46:C49)</f>
        <v>13.830000000000002</v>
      </c>
      <c r="D50" s="138">
        <f t="shared" si="6"/>
        <v>22.65</v>
      </c>
      <c r="E50" s="138">
        <f>SUM(E46:E49)</f>
        <v>21.61</v>
      </c>
      <c r="F50" s="138">
        <f>SUM(F46:F49)</f>
        <v>22.790000000000003</v>
      </c>
      <c r="G50" s="149">
        <f t="shared" si="6"/>
        <v>17.130000000000003</v>
      </c>
      <c r="H50" s="138">
        <f t="shared" si="6"/>
        <v>13.82</v>
      </c>
      <c r="I50" s="138">
        <f t="shared" si="6"/>
        <v>13.45</v>
      </c>
      <c r="J50" s="138">
        <f t="shared" si="6"/>
        <v>11.5</v>
      </c>
      <c r="K50" s="138">
        <f t="shared" si="6"/>
        <v>9.94</v>
      </c>
      <c r="L50" s="138">
        <f t="shared" si="6"/>
        <v>8.46</v>
      </c>
      <c r="M50" s="138">
        <f t="shared" si="6"/>
        <v>6.8999999999999995</v>
      </c>
      <c r="N50" s="138">
        <f t="shared" si="6"/>
        <v>5.680000000000001</v>
      </c>
      <c r="O50" s="138">
        <f t="shared" si="6"/>
        <v>5.04</v>
      </c>
      <c r="P50" s="138">
        <f t="shared" si="6"/>
        <v>7.01</v>
      </c>
      <c r="Q50" s="150">
        <f t="shared" si="6"/>
        <v>7.0200000000000005</v>
      </c>
      <c r="R50" s="138">
        <f t="shared" si="6"/>
        <v>5.960000000000001</v>
      </c>
      <c r="S50" s="138">
        <f t="shared" si="6"/>
        <v>6.7</v>
      </c>
      <c r="T50" s="138">
        <f t="shared" si="6"/>
        <v>6.53</v>
      </c>
      <c r="U50" s="138">
        <f t="shared" si="6"/>
        <v>5.78</v>
      </c>
      <c r="V50" s="149">
        <f t="shared" si="6"/>
        <v>4.46</v>
      </c>
      <c r="W50" s="138">
        <f t="shared" si="6"/>
        <v>4.1984</v>
      </c>
      <c r="X50" s="150">
        <f t="shared" si="6"/>
        <v>3.5213</v>
      </c>
      <c r="Y50" s="150">
        <f t="shared" si="6"/>
        <v>4.289999999999999</v>
      </c>
      <c r="Z50" s="150">
        <f t="shared" si="6"/>
        <v>4.5280000000000005</v>
      </c>
      <c r="AA50" s="150">
        <f t="shared" si="6"/>
        <v>4.403300000000001</v>
      </c>
      <c r="AB50" s="151">
        <f t="shared" si="6"/>
        <v>3.1386</v>
      </c>
      <c r="AC50" s="152">
        <f t="shared" si="6"/>
        <v>2.48</v>
      </c>
      <c r="AD50" s="152">
        <f t="shared" si="6"/>
        <v>2.3631</v>
      </c>
      <c r="AE50" s="152">
        <f t="shared" si="6"/>
        <v>2.1400000000000006</v>
      </c>
      <c r="AF50" s="152">
        <f t="shared" si="6"/>
        <v>2.289</v>
      </c>
      <c r="AG50" s="152">
        <f t="shared" si="6"/>
        <v>2.37</v>
      </c>
      <c r="AH50" s="151">
        <f t="shared" si="6"/>
        <v>2.4499999999999997</v>
      </c>
      <c r="AI50" s="151">
        <f t="shared" si="6"/>
        <v>2.67</v>
      </c>
      <c r="AJ50" s="152">
        <f t="shared" si="6"/>
        <v>2.4</v>
      </c>
      <c r="AK50" s="152">
        <f t="shared" si="6"/>
        <v>2.4899999999999998</v>
      </c>
      <c r="AL50" s="152">
        <f t="shared" si="6"/>
        <v>2.5799999999999996</v>
      </c>
      <c r="AM50" s="151">
        <f>SUM(AM46:AM49)</f>
        <v>2.17</v>
      </c>
      <c r="AN50" s="152">
        <f>SUM(AN46:AN49)</f>
        <v>1.86</v>
      </c>
      <c r="AO50" s="152">
        <f>SUM(AO46:AO49)</f>
        <v>1.69</v>
      </c>
      <c r="AP50" s="131">
        <f>SUM(AP46:AP49)</f>
        <v>1.04</v>
      </c>
      <c r="AQ50" s="119">
        <f>SUM(AQ46:AQ49)</f>
        <v>0.9600000000000001</v>
      </c>
      <c r="AS50" s="141"/>
      <c r="AT50" s="141"/>
    </row>
    <row r="51" spans="1:46" ht="13.5">
      <c r="A51" s="60" t="s">
        <v>42</v>
      </c>
      <c r="B51" s="75">
        <v>2.23</v>
      </c>
      <c r="C51" s="76">
        <v>5.6</v>
      </c>
      <c r="D51" s="76">
        <v>6.720000000000001</v>
      </c>
      <c r="E51" s="76">
        <v>4.16</v>
      </c>
      <c r="F51" s="76">
        <v>3.84</v>
      </c>
      <c r="G51" s="63">
        <v>1.46</v>
      </c>
      <c r="H51" s="76">
        <v>1.34</v>
      </c>
      <c r="I51" s="76">
        <v>0.74</v>
      </c>
      <c r="J51" s="76">
        <v>0.53</v>
      </c>
      <c r="K51" s="76">
        <v>0.55</v>
      </c>
      <c r="L51" s="76">
        <v>0.54</v>
      </c>
      <c r="M51" s="76">
        <v>0.5700000000000001</v>
      </c>
      <c r="N51" s="76">
        <v>0.4</v>
      </c>
      <c r="O51" s="76">
        <v>0.5</v>
      </c>
      <c r="P51" s="76">
        <v>0.52</v>
      </c>
      <c r="Q51" s="64">
        <v>0.48</v>
      </c>
      <c r="R51" s="76">
        <v>0.41</v>
      </c>
      <c r="S51" s="76">
        <v>0.39</v>
      </c>
      <c r="T51" s="76">
        <v>0.3</v>
      </c>
      <c r="U51" s="76">
        <v>0.22000000000000003</v>
      </c>
      <c r="V51" s="63">
        <v>0.22000000000000003</v>
      </c>
      <c r="W51" s="76">
        <v>0.13720000000000002</v>
      </c>
      <c r="X51" s="64">
        <v>0.11839999999999999</v>
      </c>
      <c r="Y51" s="64">
        <v>0.22000000000000003</v>
      </c>
      <c r="Z51" s="64">
        <v>0.1947</v>
      </c>
      <c r="AA51" s="64">
        <v>0.1666</v>
      </c>
      <c r="AB51" s="65">
        <v>0.2096</v>
      </c>
      <c r="AC51" s="66">
        <v>0.22999999999999998</v>
      </c>
      <c r="AD51" s="66">
        <v>0.21789999999999998</v>
      </c>
      <c r="AE51" s="66">
        <v>0.1351</v>
      </c>
      <c r="AF51" s="66">
        <v>0.331</v>
      </c>
      <c r="AG51" s="66">
        <v>0.25</v>
      </c>
      <c r="AH51" s="65">
        <v>0.27</v>
      </c>
      <c r="AI51" s="65">
        <v>0.35</v>
      </c>
      <c r="AJ51" s="66">
        <v>0.44</v>
      </c>
      <c r="AK51" s="66">
        <v>0.74</v>
      </c>
      <c r="AL51" s="66">
        <v>0.58</v>
      </c>
      <c r="AM51" s="65">
        <v>0.38</v>
      </c>
      <c r="AN51" s="66">
        <v>0.47</v>
      </c>
      <c r="AO51" s="66">
        <v>0.45</v>
      </c>
      <c r="AP51" s="129">
        <v>0.43</v>
      </c>
      <c r="AQ51" s="117">
        <v>0.48</v>
      </c>
      <c r="AS51"/>
      <c r="AT51"/>
    </row>
    <row r="52" spans="1:46" ht="13.5">
      <c r="A52" s="67" t="s">
        <v>43</v>
      </c>
      <c r="B52" s="75">
        <v>0.6799999999999999</v>
      </c>
      <c r="C52" s="76">
        <v>0.55</v>
      </c>
      <c r="D52" s="76">
        <v>0.39</v>
      </c>
      <c r="E52" s="76">
        <v>0.27</v>
      </c>
      <c r="F52" s="76">
        <v>0.21000000000000002</v>
      </c>
      <c r="G52" s="49">
        <v>0.12</v>
      </c>
      <c r="H52" s="76">
        <v>0.06999999999999999</v>
      </c>
      <c r="I52" s="76">
        <v>0.06999999999999999</v>
      </c>
      <c r="J52" s="76">
        <v>0.06999999999999999</v>
      </c>
      <c r="K52" s="76">
        <v>0.12</v>
      </c>
      <c r="L52" s="76">
        <v>0.1</v>
      </c>
      <c r="M52" s="76">
        <v>0.12</v>
      </c>
      <c r="N52" s="76">
        <v>0.13</v>
      </c>
      <c r="O52" s="76">
        <v>0.13999999999999999</v>
      </c>
      <c r="P52" s="76">
        <v>0.19</v>
      </c>
      <c r="Q52" s="50">
        <v>0.26</v>
      </c>
      <c r="R52" s="76">
        <v>0.13999999999999999</v>
      </c>
      <c r="S52" s="76">
        <v>0.16999999999999998</v>
      </c>
      <c r="T52" s="76">
        <v>0.16</v>
      </c>
      <c r="U52" s="76">
        <v>0.13</v>
      </c>
      <c r="V52" s="49">
        <v>0.11000000000000001</v>
      </c>
      <c r="W52" s="76">
        <v>0.10369999999999999</v>
      </c>
      <c r="X52" s="50">
        <v>0.0795</v>
      </c>
      <c r="Y52" s="50">
        <v>0.06</v>
      </c>
      <c r="Z52" s="50">
        <v>0.0444</v>
      </c>
      <c r="AA52" s="50">
        <v>0.0273</v>
      </c>
      <c r="AB52" s="51">
        <v>0.026600000000000002</v>
      </c>
      <c r="AC52" s="52">
        <v>0.03</v>
      </c>
      <c r="AD52" s="52">
        <v>0.0293</v>
      </c>
      <c r="AE52" s="52">
        <v>0.05</v>
      </c>
      <c r="AF52" s="52">
        <v>0.07339999999999999</v>
      </c>
      <c r="AG52" s="52">
        <v>0.05</v>
      </c>
      <c r="AH52" s="51">
        <v>0.04</v>
      </c>
      <c r="AI52" s="51">
        <v>0.05</v>
      </c>
      <c r="AJ52" s="52">
        <v>0.02</v>
      </c>
      <c r="AK52" s="52">
        <v>0.03</v>
      </c>
      <c r="AL52" s="52">
        <v>0.02</v>
      </c>
      <c r="AM52" s="51">
        <v>0.01</v>
      </c>
      <c r="AN52" s="52">
        <v>0.02</v>
      </c>
      <c r="AO52" s="52">
        <v>0.02</v>
      </c>
      <c r="AP52" s="126">
        <v>0.01</v>
      </c>
      <c r="AQ52" s="114">
        <v>0.01</v>
      </c>
      <c r="AS52"/>
      <c r="AT52"/>
    </row>
    <row r="53" spans="1:46" ht="13.5">
      <c r="A53" s="67" t="s">
        <v>44</v>
      </c>
      <c r="B53" s="75">
        <v>2.63</v>
      </c>
      <c r="C53" s="76">
        <v>2.21</v>
      </c>
      <c r="D53" s="76">
        <v>1.8699999999999999</v>
      </c>
      <c r="E53" s="76">
        <v>1.16</v>
      </c>
      <c r="F53" s="76">
        <v>0.82</v>
      </c>
      <c r="G53" s="49">
        <v>0.6900000000000001</v>
      </c>
      <c r="H53" s="76">
        <v>0.5700000000000001</v>
      </c>
      <c r="I53" s="76">
        <v>0.7</v>
      </c>
      <c r="J53" s="76">
        <v>0.62</v>
      </c>
      <c r="K53" s="76">
        <v>0.8300000000000001</v>
      </c>
      <c r="L53" s="76">
        <v>0.67</v>
      </c>
      <c r="M53" s="76">
        <v>0.7</v>
      </c>
      <c r="N53" s="76">
        <v>0.5900000000000001</v>
      </c>
      <c r="O53" s="76">
        <v>0.73</v>
      </c>
      <c r="P53" s="76">
        <v>0.76</v>
      </c>
      <c r="Q53" s="50">
        <v>0.8</v>
      </c>
      <c r="R53" s="76">
        <v>0.5</v>
      </c>
      <c r="S53" s="76">
        <v>0.61</v>
      </c>
      <c r="T53" s="76">
        <v>0.4</v>
      </c>
      <c r="U53" s="76">
        <v>0.36</v>
      </c>
      <c r="V53" s="49">
        <v>0.51</v>
      </c>
      <c r="W53" s="76">
        <v>0.6113999999999999</v>
      </c>
      <c r="X53" s="50">
        <v>0.6947</v>
      </c>
      <c r="Y53" s="50">
        <v>0.64</v>
      </c>
      <c r="Z53" s="50">
        <v>0.6386000000000001</v>
      </c>
      <c r="AA53" s="50">
        <v>0.5953</v>
      </c>
      <c r="AB53" s="51">
        <v>0.4607</v>
      </c>
      <c r="AC53" s="52">
        <v>0.5700000000000001</v>
      </c>
      <c r="AD53" s="52">
        <v>0.5327414</v>
      </c>
      <c r="AE53" s="52">
        <v>0.6851</v>
      </c>
      <c r="AF53" s="52">
        <v>0.7471</v>
      </c>
      <c r="AG53" s="52">
        <v>0.7</v>
      </c>
      <c r="AH53" s="51">
        <v>0.24</v>
      </c>
      <c r="AI53" s="51">
        <v>0.18</v>
      </c>
      <c r="AJ53" s="52">
        <v>0.26</v>
      </c>
      <c r="AK53" s="52">
        <v>0.16</v>
      </c>
      <c r="AL53" s="52">
        <v>0.2</v>
      </c>
      <c r="AM53" s="51">
        <v>0.37</v>
      </c>
      <c r="AN53" s="52">
        <v>0.1</v>
      </c>
      <c r="AO53" s="52">
        <v>0.17</v>
      </c>
      <c r="AP53" s="126">
        <v>0.59</v>
      </c>
      <c r="AQ53" s="114">
        <v>1.4</v>
      </c>
      <c r="AS53"/>
      <c r="AT53"/>
    </row>
    <row r="54" spans="1:46" ht="13.5">
      <c r="A54" s="67" t="s">
        <v>45</v>
      </c>
      <c r="B54" s="75">
        <v>2.2800000000000002</v>
      </c>
      <c r="C54" s="76">
        <v>1.8199999999999998</v>
      </c>
      <c r="D54" s="76">
        <v>1.54</v>
      </c>
      <c r="E54" s="76">
        <v>1.21</v>
      </c>
      <c r="F54" s="76">
        <v>0.9</v>
      </c>
      <c r="G54" s="49">
        <v>0.7</v>
      </c>
      <c r="H54" s="76">
        <v>0.63</v>
      </c>
      <c r="I54" s="76">
        <v>0.55</v>
      </c>
      <c r="J54" s="76">
        <v>0.52</v>
      </c>
      <c r="K54" s="76">
        <v>0.5</v>
      </c>
      <c r="L54" s="76">
        <v>0.48</v>
      </c>
      <c r="M54" s="76">
        <v>0.49000000000000005</v>
      </c>
      <c r="N54" s="76">
        <v>0.52</v>
      </c>
      <c r="O54" s="76">
        <v>0.58</v>
      </c>
      <c r="P54" s="76">
        <v>0.45</v>
      </c>
      <c r="Q54" s="50">
        <v>0.44000000000000006</v>
      </c>
      <c r="R54" s="76">
        <v>0.32999999999999996</v>
      </c>
      <c r="S54" s="76">
        <v>0.27</v>
      </c>
      <c r="T54" s="76">
        <v>0.16999999999999998</v>
      </c>
      <c r="U54" s="76">
        <v>0.13999999999999999</v>
      </c>
      <c r="V54" s="49">
        <v>0.09</v>
      </c>
      <c r="W54" s="76">
        <v>0.0639</v>
      </c>
      <c r="X54" s="50">
        <v>0.059199999999999996</v>
      </c>
      <c r="Y54" s="50">
        <v>0.06</v>
      </c>
      <c r="Z54" s="50">
        <v>0.11280000000000001</v>
      </c>
      <c r="AA54" s="50">
        <v>0.11040000000000001</v>
      </c>
      <c r="AB54" s="51">
        <v>0.071</v>
      </c>
      <c r="AC54" s="52">
        <v>0.12</v>
      </c>
      <c r="AD54" s="52">
        <v>0.1488</v>
      </c>
      <c r="AE54" s="52">
        <v>0.08781</v>
      </c>
      <c r="AF54" s="52">
        <v>0.0917</v>
      </c>
      <c r="AG54" s="52">
        <v>0.77</v>
      </c>
      <c r="AH54" s="51">
        <v>0.63</v>
      </c>
      <c r="AI54" s="51">
        <v>0.24</v>
      </c>
      <c r="AJ54" s="52">
        <v>0.13</v>
      </c>
      <c r="AK54" s="52">
        <v>0.13</v>
      </c>
      <c r="AL54" s="52">
        <v>0.12</v>
      </c>
      <c r="AM54" s="51">
        <v>0.11</v>
      </c>
      <c r="AN54" s="52">
        <v>0.08</v>
      </c>
      <c r="AO54" s="52">
        <v>0.02</v>
      </c>
      <c r="AP54" s="126">
        <v>0.03</v>
      </c>
      <c r="AQ54" s="114">
        <v>0.05</v>
      </c>
      <c r="AS54"/>
      <c r="AT54"/>
    </row>
    <row r="55" spans="1:46" ht="13.5">
      <c r="A55" s="67" t="s">
        <v>46</v>
      </c>
      <c r="B55" s="75">
        <v>4.67</v>
      </c>
      <c r="C55" s="76">
        <v>4.36</v>
      </c>
      <c r="D55" s="76">
        <v>5.2299999999999995</v>
      </c>
      <c r="E55" s="76">
        <v>3.91</v>
      </c>
      <c r="F55" s="76">
        <v>3.94</v>
      </c>
      <c r="G55" s="49">
        <v>3.1399999999999997</v>
      </c>
      <c r="H55" s="76">
        <v>2.7600000000000002</v>
      </c>
      <c r="I55" s="76">
        <v>2.69</v>
      </c>
      <c r="J55" s="76">
        <v>2.52</v>
      </c>
      <c r="K55" s="76">
        <v>2.32</v>
      </c>
      <c r="L55" s="76">
        <v>2.13</v>
      </c>
      <c r="M55" s="76">
        <v>1.9100000000000001</v>
      </c>
      <c r="N55" s="76">
        <v>1.6800000000000002</v>
      </c>
      <c r="O55" s="76">
        <v>1.7</v>
      </c>
      <c r="P55" s="76">
        <v>1.7399999999999998</v>
      </c>
      <c r="Q55" s="50">
        <v>1.7899999999999998</v>
      </c>
      <c r="R55" s="76">
        <v>1.61</v>
      </c>
      <c r="S55" s="76">
        <v>1.9899999999999998</v>
      </c>
      <c r="T55" s="76">
        <v>1.7600000000000002</v>
      </c>
      <c r="U55" s="76">
        <v>1.52</v>
      </c>
      <c r="V55" s="49">
        <v>1.1800000000000002</v>
      </c>
      <c r="W55" s="76">
        <v>0.9762000000000001</v>
      </c>
      <c r="X55" s="50">
        <v>0.8160999999999999</v>
      </c>
      <c r="Y55" s="50">
        <v>0.8</v>
      </c>
      <c r="Z55" s="50">
        <v>1.0918</v>
      </c>
      <c r="AA55" s="50">
        <v>0.7167</v>
      </c>
      <c r="AB55" s="51">
        <v>0.46740000000000004</v>
      </c>
      <c r="AC55" s="52">
        <v>0.22000000000000003</v>
      </c>
      <c r="AD55" s="52">
        <v>0.133</v>
      </c>
      <c r="AE55" s="52">
        <v>0.11140000000000001</v>
      </c>
      <c r="AF55" s="52">
        <v>0.1461</v>
      </c>
      <c r="AG55" s="52">
        <v>0.06999999999999999</v>
      </c>
      <c r="AH55" s="51">
        <v>0.06</v>
      </c>
      <c r="AI55" s="51">
        <v>0.06</v>
      </c>
      <c r="AJ55" s="52">
        <v>0.05</v>
      </c>
      <c r="AK55" s="52">
        <v>0.03</v>
      </c>
      <c r="AL55" s="52">
        <v>0.08</v>
      </c>
      <c r="AM55" s="51">
        <v>0.04</v>
      </c>
      <c r="AN55" s="52">
        <v>0.05</v>
      </c>
      <c r="AO55" s="52">
        <v>0.03</v>
      </c>
      <c r="AP55" s="126">
        <v>0.02</v>
      </c>
      <c r="AQ55" s="114">
        <v>0.02</v>
      </c>
      <c r="AS55"/>
      <c r="AT55"/>
    </row>
    <row r="56" spans="1:46" ht="14.25" customHeight="1">
      <c r="A56" s="67" t="s">
        <v>47</v>
      </c>
      <c r="B56" s="75">
        <v>2.02</v>
      </c>
      <c r="C56" s="76">
        <v>2.2</v>
      </c>
      <c r="D56" s="76">
        <v>2.3</v>
      </c>
      <c r="E56" s="76">
        <v>2.2600000000000002</v>
      </c>
      <c r="F56" s="76">
        <v>2.4699999999999998</v>
      </c>
      <c r="G56" s="49">
        <v>1.3699999999999999</v>
      </c>
      <c r="H56" s="76">
        <v>1.33</v>
      </c>
      <c r="I56" s="76">
        <v>1.25</v>
      </c>
      <c r="J56" s="76">
        <v>1.1800000000000002</v>
      </c>
      <c r="K56" s="76">
        <v>1.09</v>
      </c>
      <c r="L56" s="76">
        <v>1.01</v>
      </c>
      <c r="M56" s="76">
        <v>0.9099999999999999</v>
      </c>
      <c r="N56" s="76">
        <v>0.9</v>
      </c>
      <c r="O56" s="76">
        <v>0.86</v>
      </c>
      <c r="P56" s="76">
        <v>1.45</v>
      </c>
      <c r="Q56" s="50">
        <v>1.42</v>
      </c>
      <c r="R56" s="76">
        <v>1.33</v>
      </c>
      <c r="S56" s="76">
        <v>1.25</v>
      </c>
      <c r="T56" s="76">
        <v>1.1099999999999999</v>
      </c>
      <c r="U56" s="76">
        <v>1.03</v>
      </c>
      <c r="V56" s="49">
        <v>0.96</v>
      </c>
      <c r="W56" s="76">
        <v>0.8324</v>
      </c>
      <c r="X56" s="50">
        <v>0.7053</v>
      </c>
      <c r="Y56" s="50">
        <v>0.62</v>
      </c>
      <c r="Z56" s="50">
        <v>0.5677000000000001</v>
      </c>
      <c r="AA56" s="50">
        <v>0.509</v>
      </c>
      <c r="AB56" s="51">
        <v>0.465</v>
      </c>
      <c r="AC56" s="52">
        <v>0.42000000000000004</v>
      </c>
      <c r="AD56" s="52">
        <v>0.38839999999999997</v>
      </c>
      <c r="AE56" s="52">
        <v>0.38079999999999997</v>
      </c>
      <c r="AF56" s="52">
        <v>0.3465</v>
      </c>
      <c r="AG56" s="52">
        <v>0.32999999999999996</v>
      </c>
      <c r="AH56" s="51">
        <v>0.32</v>
      </c>
      <c r="AI56" s="51">
        <v>0.33</v>
      </c>
      <c r="AJ56" s="52">
        <v>0.33</v>
      </c>
      <c r="AK56" s="52">
        <v>0.33</v>
      </c>
      <c r="AL56" s="52">
        <v>0.34</v>
      </c>
      <c r="AM56" s="51">
        <v>0.39</v>
      </c>
      <c r="AN56" s="52">
        <v>0.5</v>
      </c>
      <c r="AO56" s="52">
        <v>0.28</v>
      </c>
      <c r="AP56" s="126">
        <v>0.13</v>
      </c>
      <c r="AQ56" s="114">
        <v>0.06999999999999999</v>
      </c>
      <c r="AS56"/>
      <c r="AT56"/>
    </row>
    <row r="57" spans="1:46" ht="13.5">
      <c r="A57" s="67" t="s">
        <v>48</v>
      </c>
      <c r="B57" s="75">
        <v>5.38</v>
      </c>
      <c r="C57" s="76">
        <v>7.49</v>
      </c>
      <c r="D57" s="76">
        <v>6.6</v>
      </c>
      <c r="E57" s="76">
        <v>4.92</v>
      </c>
      <c r="F57" s="76">
        <v>5.29</v>
      </c>
      <c r="G57" s="49">
        <v>3.0100000000000002</v>
      </c>
      <c r="H57" s="76">
        <v>2.31</v>
      </c>
      <c r="I57" s="76">
        <v>1.9100000000000001</v>
      </c>
      <c r="J57" s="76">
        <v>1.51</v>
      </c>
      <c r="K57" s="76">
        <v>1.29</v>
      </c>
      <c r="L57" s="76">
        <v>1.1300000000000001</v>
      </c>
      <c r="M57" s="76">
        <v>1.17</v>
      </c>
      <c r="N57" s="76">
        <v>1.25</v>
      </c>
      <c r="O57" s="76">
        <v>1.16</v>
      </c>
      <c r="P57" s="76">
        <v>1.3</v>
      </c>
      <c r="Q57" s="50">
        <v>1.78</v>
      </c>
      <c r="R57" s="76">
        <v>1.08</v>
      </c>
      <c r="S57" s="76">
        <v>1.09</v>
      </c>
      <c r="T57" s="76">
        <v>2.08</v>
      </c>
      <c r="U57" s="76">
        <v>1.3599999999999999</v>
      </c>
      <c r="V57" s="49">
        <v>0.8699999999999999</v>
      </c>
      <c r="W57" s="76">
        <v>0.8627</v>
      </c>
      <c r="X57" s="50">
        <v>0.9296</v>
      </c>
      <c r="Y57" s="50">
        <v>1.1099999999999999</v>
      </c>
      <c r="Z57" s="50">
        <v>2.5552</v>
      </c>
      <c r="AA57" s="50">
        <v>2.4414000000000002</v>
      </c>
      <c r="AB57" s="51">
        <v>2.647</v>
      </c>
      <c r="AC57" s="52">
        <v>2.87</v>
      </c>
      <c r="AD57" s="52">
        <v>3.199</v>
      </c>
      <c r="AE57" s="52">
        <v>3.0309</v>
      </c>
      <c r="AF57" s="52">
        <v>3.6403</v>
      </c>
      <c r="AG57" s="52">
        <v>5.86</v>
      </c>
      <c r="AH57" s="51">
        <v>9.07</v>
      </c>
      <c r="AI57" s="51">
        <v>9.29</v>
      </c>
      <c r="AJ57" s="52">
        <v>8.08</v>
      </c>
      <c r="AK57" s="52">
        <v>8.26</v>
      </c>
      <c r="AL57" s="52">
        <v>8.34</v>
      </c>
      <c r="AM57" s="51">
        <v>7.88</v>
      </c>
      <c r="AN57" s="52">
        <v>6.61</v>
      </c>
      <c r="AO57" s="52">
        <v>5.29</v>
      </c>
      <c r="AP57" s="126">
        <v>4.51</v>
      </c>
      <c r="AQ57" s="114">
        <v>1.6800000000000002</v>
      </c>
      <c r="AS57"/>
      <c r="AT57"/>
    </row>
    <row r="58" spans="1:46" ht="14.25" thickBot="1">
      <c r="A58" s="82" t="s">
        <v>49</v>
      </c>
      <c r="B58" s="73">
        <v>0.08</v>
      </c>
      <c r="C58" s="74">
        <v>0.06999999999999999</v>
      </c>
      <c r="D58" s="74">
        <v>0.05</v>
      </c>
      <c r="E58" s="74">
        <v>0.15</v>
      </c>
      <c r="F58" s="74">
        <v>0.58</v>
      </c>
      <c r="G58" s="56">
        <v>1.69</v>
      </c>
      <c r="H58" s="74">
        <v>1.52</v>
      </c>
      <c r="I58" s="74">
        <v>0.89</v>
      </c>
      <c r="J58" s="74">
        <v>0.37</v>
      </c>
      <c r="K58" s="74">
        <v>0.3</v>
      </c>
      <c r="L58" s="74">
        <v>0.29</v>
      </c>
      <c r="M58" s="74">
        <v>0.41</v>
      </c>
      <c r="N58" s="74">
        <v>0.37</v>
      </c>
      <c r="O58" s="74">
        <v>0.63</v>
      </c>
      <c r="P58" s="74">
        <v>1.41</v>
      </c>
      <c r="Q58" s="57">
        <v>1.65</v>
      </c>
      <c r="R58" s="74">
        <v>4.2</v>
      </c>
      <c r="S58" s="74">
        <v>4.01</v>
      </c>
      <c r="T58" s="74">
        <v>2.55</v>
      </c>
      <c r="U58" s="74">
        <v>2.1399999999999997</v>
      </c>
      <c r="V58" s="56">
        <v>1.35</v>
      </c>
      <c r="W58" s="74">
        <v>1.7029</v>
      </c>
      <c r="X58" s="57">
        <v>1.5969</v>
      </c>
      <c r="Y58" s="57">
        <v>1.83</v>
      </c>
      <c r="Z58" s="57">
        <v>2.8774</v>
      </c>
      <c r="AA58" s="57">
        <v>2.8026</v>
      </c>
      <c r="AB58" s="58">
        <v>4.398</v>
      </c>
      <c r="AC58" s="59">
        <v>4.12</v>
      </c>
      <c r="AD58" s="59">
        <v>4.0914</v>
      </c>
      <c r="AE58" s="59">
        <v>2.9718</v>
      </c>
      <c r="AF58" s="59">
        <v>2.2786999999999997</v>
      </c>
      <c r="AG58" s="59">
        <v>2.1399999999999997</v>
      </c>
      <c r="AH58" s="58">
        <v>1.59</v>
      </c>
      <c r="AI58" s="58">
        <v>1.43</v>
      </c>
      <c r="AJ58" s="59">
        <v>1</v>
      </c>
      <c r="AK58" s="59">
        <v>0.48</v>
      </c>
      <c r="AL58" s="59">
        <v>0.23</v>
      </c>
      <c r="AM58" s="58">
        <v>0.2</v>
      </c>
      <c r="AN58" s="59">
        <v>0.51</v>
      </c>
      <c r="AO58" s="59">
        <v>0.45</v>
      </c>
      <c r="AP58" s="127">
        <v>0.23</v>
      </c>
      <c r="AQ58" s="115">
        <v>0.12</v>
      </c>
      <c r="AS58"/>
      <c r="AT58"/>
    </row>
    <row r="59" spans="1:46" s="140" customFormat="1" ht="14.25" thickBot="1">
      <c r="A59" s="142" t="s">
        <v>55</v>
      </c>
      <c r="B59" s="143">
        <f aca="true" t="shared" si="7" ref="B59:AL59">SUM(B51:B58)</f>
        <v>19.97</v>
      </c>
      <c r="C59" s="138">
        <f>SUM(C51:C58)</f>
        <v>24.299999999999997</v>
      </c>
      <c r="D59" s="138">
        <f t="shared" si="7"/>
        <v>24.7</v>
      </c>
      <c r="E59" s="138">
        <f>SUM(E51:E58)</f>
        <v>18.04</v>
      </c>
      <c r="F59" s="138">
        <f>SUM(F51:F58)</f>
        <v>18.049999999999997</v>
      </c>
      <c r="G59" s="158">
        <f t="shared" si="7"/>
        <v>12.18</v>
      </c>
      <c r="H59" s="138">
        <f t="shared" si="7"/>
        <v>10.530000000000001</v>
      </c>
      <c r="I59" s="138">
        <f t="shared" si="7"/>
        <v>8.8</v>
      </c>
      <c r="J59" s="138">
        <f t="shared" si="7"/>
        <v>7.319999999999999</v>
      </c>
      <c r="K59" s="138">
        <f t="shared" si="7"/>
        <v>7</v>
      </c>
      <c r="L59" s="138">
        <f t="shared" si="7"/>
        <v>6.35</v>
      </c>
      <c r="M59" s="138">
        <f t="shared" si="7"/>
        <v>6.28</v>
      </c>
      <c r="N59" s="138">
        <f t="shared" si="7"/>
        <v>5.840000000000001</v>
      </c>
      <c r="O59" s="138">
        <f t="shared" si="7"/>
        <v>6.300000000000001</v>
      </c>
      <c r="P59" s="138">
        <f t="shared" si="7"/>
        <v>7.819999999999999</v>
      </c>
      <c r="Q59" s="159">
        <f t="shared" si="7"/>
        <v>8.62</v>
      </c>
      <c r="R59" s="138">
        <f t="shared" si="7"/>
        <v>9.600000000000001</v>
      </c>
      <c r="S59" s="138">
        <f t="shared" si="7"/>
        <v>9.78</v>
      </c>
      <c r="T59" s="138">
        <f t="shared" si="7"/>
        <v>8.530000000000001</v>
      </c>
      <c r="U59" s="138">
        <f t="shared" si="7"/>
        <v>6.8999999999999995</v>
      </c>
      <c r="V59" s="158">
        <f t="shared" si="7"/>
        <v>5.290000000000001</v>
      </c>
      <c r="W59" s="138">
        <f t="shared" si="7"/>
        <v>5.2904</v>
      </c>
      <c r="X59" s="158">
        <f t="shared" si="7"/>
        <v>4.9997</v>
      </c>
      <c r="Y59" s="158">
        <f t="shared" si="7"/>
        <v>5.34</v>
      </c>
      <c r="Z59" s="158">
        <f t="shared" si="7"/>
        <v>8.082600000000001</v>
      </c>
      <c r="AA59" s="159">
        <f t="shared" si="7"/>
        <v>7.369300000000001</v>
      </c>
      <c r="AB59" s="147">
        <f t="shared" si="7"/>
        <v>8.7453</v>
      </c>
      <c r="AC59" s="148">
        <f t="shared" si="7"/>
        <v>8.580000000000002</v>
      </c>
      <c r="AD59" s="148">
        <f t="shared" si="7"/>
        <v>8.7405414</v>
      </c>
      <c r="AE59" s="148">
        <f t="shared" si="7"/>
        <v>7.45291</v>
      </c>
      <c r="AF59" s="148">
        <f t="shared" si="7"/>
        <v>7.6548</v>
      </c>
      <c r="AG59" s="148">
        <f t="shared" si="7"/>
        <v>10.170000000000002</v>
      </c>
      <c r="AH59" s="147">
        <f t="shared" si="7"/>
        <v>12.22</v>
      </c>
      <c r="AI59" s="147">
        <f t="shared" si="7"/>
        <v>11.93</v>
      </c>
      <c r="AJ59" s="148">
        <f t="shared" si="7"/>
        <v>10.31</v>
      </c>
      <c r="AK59" s="148">
        <f t="shared" si="7"/>
        <v>10.16</v>
      </c>
      <c r="AL59" s="148">
        <f t="shared" si="7"/>
        <v>9.91</v>
      </c>
      <c r="AM59" s="147">
        <f>SUM(AM51:AM58)</f>
        <v>9.379999999999999</v>
      </c>
      <c r="AN59" s="148">
        <f>SUM(AN51:AN58)</f>
        <v>8.34</v>
      </c>
      <c r="AO59" s="148">
        <f>SUM(AO51:AO58)</f>
        <v>6.71</v>
      </c>
      <c r="AP59" s="130">
        <f>SUM(AP51:AP58)</f>
        <v>5.95</v>
      </c>
      <c r="AQ59" s="118">
        <f>SUM(AQ51:AQ58)</f>
        <v>3.83</v>
      </c>
      <c r="AS59" s="141"/>
      <c r="AT59" s="141"/>
    </row>
    <row r="60" spans="1:46" ht="14.25" thickBot="1">
      <c r="A60" s="5" t="s">
        <v>50</v>
      </c>
      <c r="B60" s="73">
        <f>SUM(B12,B20,B27,B32,B39,B45,B50,B59)</f>
        <v>75.19</v>
      </c>
      <c r="C60" s="74">
        <f>SUM(C12,C20,C27,C32,C39,C45,C50,C59)</f>
        <v>192.94000000000005</v>
      </c>
      <c r="D60" s="74">
        <f aca="true" t="shared" si="8" ref="D60:AF60">SUM(D12,D20,D27,D32,D39,D45,D50,D59)</f>
        <v>228.43</v>
      </c>
      <c r="E60" s="74">
        <f>SUM(E12,E20,E27,E32,E39,E45,E50,E59)</f>
        <v>195.63000000000002</v>
      </c>
      <c r="F60" s="74">
        <f>SUM(F12,F20,F27,F32,F39,F45,F50,F59)</f>
        <v>194.26</v>
      </c>
      <c r="G60" s="80">
        <f t="shared" si="8"/>
        <v>136.76</v>
      </c>
      <c r="H60" s="74">
        <f t="shared" si="8"/>
        <v>116.91</v>
      </c>
      <c r="I60" s="74">
        <f t="shared" si="8"/>
        <v>124.64</v>
      </c>
      <c r="J60" s="74">
        <f t="shared" si="8"/>
        <v>118.95</v>
      </c>
      <c r="K60" s="74">
        <f t="shared" si="8"/>
        <v>113.22</v>
      </c>
      <c r="L60" s="74">
        <f t="shared" si="8"/>
        <v>105.56</v>
      </c>
      <c r="M60" s="74">
        <f t="shared" si="8"/>
        <v>96.45</v>
      </c>
      <c r="N60" s="74">
        <f t="shared" si="8"/>
        <v>84.52000000000001</v>
      </c>
      <c r="O60" s="74">
        <f t="shared" si="8"/>
        <v>86.9</v>
      </c>
      <c r="P60" s="74">
        <f t="shared" si="8"/>
        <v>101.79</v>
      </c>
      <c r="Q60" s="81">
        <f t="shared" si="8"/>
        <v>100.97999999999999</v>
      </c>
      <c r="R60" s="74">
        <f t="shared" si="8"/>
        <v>90.16</v>
      </c>
      <c r="S60" s="74">
        <f t="shared" si="8"/>
        <v>101.03</v>
      </c>
      <c r="T60" s="74">
        <f t="shared" si="8"/>
        <v>91.83000000000001</v>
      </c>
      <c r="U60" s="74">
        <f t="shared" si="8"/>
        <v>84.76</v>
      </c>
      <c r="V60" s="80">
        <f t="shared" si="8"/>
        <v>74.97999999999999</v>
      </c>
      <c r="W60" s="74">
        <f t="shared" si="8"/>
        <v>70.69358000000001</v>
      </c>
      <c r="X60" s="80">
        <f t="shared" si="8"/>
        <v>66.35038</v>
      </c>
      <c r="Y60" s="80">
        <f t="shared" si="8"/>
        <v>76.21000000000001</v>
      </c>
      <c r="Z60" s="80">
        <f t="shared" si="8"/>
        <v>82.61670000000001</v>
      </c>
      <c r="AA60" s="80">
        <f t="shared" si="8"/>
        <v>83.523</v>
      </c>
      <c r="AB60" s="83">
        <f t="shared" si="8"/>
        <v>72.0569</v>
      </c>
      <c r="AC60" s="84">
        <f t="shared" si="8"/>
        <v>67.53999999999999</v>
      </c>
      <c r="AD60" s="84">
        <f t="shared" si="8"/>
        <v>64.3702114</v>
      </c>
      <c r="AE60" s="84">
        <f t="shared" si="8"/>
        <v>60.520262</v>
      </c>
      <c r="AF60" s="84">
        <f t="shared" si="8"/>
        <v>57.943844000000006</v>
      </c>
      <c r="AG60" s="84">
        <f>SUM(AG12,AG20,AG27,AG32,AG39,AG45,AG50,AG59)</f>
        <v>59.1</v>
      </c>
      <c r="AH60" s="83">
        <f>SUM(AH12,AH20,AH27,AH32,AH39,AH45,AH50,AH59)</f>
        <v>55.68</v>
      </c>
      <c r="AI60" s="83">
        <f>SUM(AI12,AI20,AI27,AI32,AI39,AI45,AI50,AI59)</f>
        <v>55.150000000000006</v>
      </c>
      <c r="AJ60" s="84">
        <f>SUM(AJ12,AJ20,AJ27,AJ32,AJ39,AJ45,AJ50,AJ59)</f>
        <v>62.129999999999995</v>
      </c>
      <c r="AK60" s="84">
        <f>SUM(AK12,AK20,AK27,AK32,AK39,AK45,AK50,AK59)</f>
        <v>61.56</v>
      </c>
      <c r="AL60" s="84">
        <v>59.85</v>
      </c>
      <c r="AM60" s="83">
        <v>53.34</v>
      </c>
      <c r="AN60" s="84">
        <v>45.34</v>
      </c>
      <c r="AO60" s="84">
        <v>40.23</v>
      </c>
      <c r="AP60" s="132">
        <v>36.65</v>
      </c>
      <c r="AQ60" s="120">
        <v>32.34</v>
      </c>
      <c r="AS60"/>
      <c r="AT60"/>
    </row>
    <row r="61" spans="1:43" ht="14.25" thickBot="1">
      <c r="A61" s="5" t="s">
        <v>51</v>
      </c>
      <c r="B61" s="73">
        <v>5.7299999999999995</v>
      </c>
      <c r="C61" s="74">
        <v>14.41</v>
      </c>
      <c r="D61" s="74">
        <v>14.85</v>
      </c>
      <c r="E61" s="74">
        <v>14.3</v>
      </c>
      <c r="F61" s="74">
        <v>12.87</v>
      </c>
      <c r="G61" s="83">
        <v>9.89</v>
      </c>
      <c r="H61" s="74">
        <v>7.2</v>
      </c>
      <c r="I61" s="74">
        <v>8.459999999999999</v>
      </c>
      <c r="J61" s="74">
        <v>6.7700000000000005</v>
      </c>
      <c r="K61" s="74">
        <v>7.82</v>
      </c>
      <c r="L61" s="74">
        <v>8.48</v>
      </c>
      <c r="M61" s="74">
        <v>8.26</v>
      </c>
      <c r="N61" s="74">
        <v>6.959999999999999</v>
      </c>
      <c r="O61" s="74">
        <v>7.76</v>
      </c>
      <c r="P61" s="74">
        <v>13.59</v>
      </c>
      <c r="Q61" s="84">
        <v>11.629999999999999</v>
      </c>
      <c r="R61" s="74">
        <v>9.75</v>
      </c>
      <c r="S61" s="74">
        <v>10.620000000000001</v>
      </c>
      <c r="T61" s="74">
        <v>9.33</v>
      </c>
      <c r="U61" s="74">
        <v>7.2700000000000005</v>
      </c>
      <c r="V61" s="83">
        <v>6.09</v>
      </c>
      <c r="W61" s="74">
        <v>5.2526</v>
      </c>
      <c r="X61" s="84">
        <v>5.2826</v>
      </c>
      <c r="Y61" s="84">
        <v>7.5200000000000005</v>
      </c>
      <c r="Z61" s="84">
        <v>8.61</v>
      </c>
      <c r="AA61" s="84">
        <v>7.969200000000001</v>
      </c>
      <c r="AB61" s="85">
        <v>7.6262</v>
      </c>
      <c r="AC61" s="86">
        <v>5.7700000000000005</v>
      </c>
      <c r="AD61" s="86">
        <v>4.55</v>
      </c>
      <c r="AE61" s="86">
        <v>3.87</v>
      </c>
      <c r="AF61" s="87">
        <v>3.9783880000000003</v>
      </c>
      <c r="AG61" s="87">
        <v>3.5100000000000002</v>
      </c>
      <c r="AH61" s="88">
        <v>3.72</v>
      </c>
      <c r="AI61" s="88">
        <v>3.02</v>
      </c>
      <c r="AJ61" s="87">
        <v>2.4</v>
      </c>
      <c r="AK61" s="87">
        <v>2.76</v>
      </c>
      <c r="AL61" s="87">
        <v>2.82</v>
      </c>
      <c r="AM61" s="88">
        <v>2.73</v>
      </c>
      <c r="AN61" s="87">
        <v>2.8</v>
      </c>
      <c r="AO61" s="87">
        <v>3.78</v>
      </c>
      <c r="AP61" s="133">
        <v>3.27</v>
      </c>
      <c r="AQ61" s="121">
        <v>2.88</v>
      </c>
    </row>
    <row r="62" spans="1:43" ht="14.25" thickBot="1">
      <c r="A62" s="6" t="s">
        <v>52</v>
      </c>
      <c r="B62" s="104">
        <f>SUM(B60,B61)</f>
        <v>80.92</v>
      </c>
      <c r="C62" s="105">
        <f>SUM(C60,C61)</f>
        <v>207.35000000000005</v>
      </c>
      <c r="D62" s="105">
        <f aca="true" t="shared" si="9" ref="D62:AM62">SUM(D60,D61)</f>
        <v>243.28</v>
      </c>
      <c r="E62" s="105">
        <f t="shared" si="9"/>
        <v>209.93000000000004</v>
      </c>
      <c r="F62" s="105">
        <f t="shared" si="9"/>
        <v>207.13</v>
      </c>
      <c r="G62" s="105">
        <f t="shared" si="9"/>
        <v>146.64999999999998</v>
      </c>
      <c r="H62" s="105">
        <f t="shared" si="9"/>
        <v>124.11</v>
      </c>
      <c r="I62" s="105">
        <f t="shared" si="9"/>
        <v>133.1</v>
      </c>
      <c r="J62" s="105">
        <f t="shared" si="9"/>
        <v>125.72</v>
      </c>
      <c r="K62" s="105">
        <f t="shared" si="9"/>
        <v>121.03999999999999</v>
      </c>
      <c r="L62" s="105">
        <f t="shared" si="9"/>
        <v>114.04</v>
      </c>
      <c r="M62" s="105">
        <f t="shared" si="9"/>
        <v>104.71000000000001</v>
      </c>
      <c r="N62" s="105">
        <f t="shared" si="9"/>
        <v>91.48</v>
      </c>
      <c r="O62" s="105">
        <f t="shared" si="9"/>
        <v>94.66000000000001</v>
      </c>
      <c r="P62" s="105">
        <f t="shared" si="9"/>
        <v>115.38000000000001</v>
      </c>
      <c r="Q62" s="105">
        <f t="shared" si="9"/>
        <v>112.60999999999999</v>
      </c>
      <c r="R62" s="105">
        <f t="shared" si="9"/>
        <v>99.91</v>
      </c>
      <c r="S62" s="105">
        <f t="shared" si="9"/>
        <v>111.65</v>
      </c>
      <c r="T62" s="105">
        <f t="shared" si="9"/>
        <v>101.16000000000001</v>
      </c>
      <c r="U62" s="105">
        <f t="shared" si="9"/>
        <v>92.03</v>
      </c>
      <c r="V62" s="105">
        <f t="shared" si="9"/>
        <v>81.07</v>
      </c>
      <c r="W62" s="105">
        <f t="shared" si="9"/>
        <v>75.94618000000001</v>
      </c>
      <c r="X62" s="105">
        <f t="shared" si="9"/>
        <v>71.63298</v>
      </c>
      <c r="Y62" s="105">
        <f t="shared" si="9"/>
        <v>83.73</v>
      </c>
      <c r="Z62" s="105">
        <f t="shared" si="9"/>
        <v>91.22670000000001</v>
      </c>
      <c r="AA62" s="105">
        <f t="shared" si="9"/>
        <v>91.4922</v>
      </c>
      <c r="AB62" s="105">
        <f t="shared" si="9"/>
        <v>79.6831</v>
      </c>
      <c r="AC62" s="105">
        <f t="shared" si="9"/>
        <v>73.30999999999999</v>
      </c>
      <c r="AD62" s="105">
        <f t="shared" si="9"/>
        <v>68.9202114</v>
      </c>
      <c r="AE62" s="105">
        <f t="shared" si="9"/>
        <v>64.390262</v>
      </c>
      <c r="AF62" s="105">
        <f t="shared" si="9"/>
        <v>61.92223200000001</v>
      </c>
      <c r="AG62" s="105">
        <f t="shared" si="9"/>
        <v>62.61</v>
      </c>
      <c r="AH62" s="103">
        <f t="shared" si="9"/>
        <v>59.4</v>
      </c>
      <c r="AI62" s="103">
        <f t="shared" si="9"/>
        <v>58.17000000000001</v>
      </c>
      <c r="AJ62" s="105">
        <f t="shared" si="9"/>
        <v>64.53</v>
      </c>
      <c r="AK62" s="105">
        <f t="shared" si="9"/>
        <v>64.32000000000001</v>
      </c>
      <c r="AL62" s="105">
        <f t="shared" si="9"/>
        <v>62.67</v>
      </c>
      <c r="AM62" s="103">
        <f t="shared" si="9"/>
        <v>56.07</v>
      </c>
      <c r="AN62" s="105">
        <v>48.14</v>
      </c>
      <c r="AO62" s="105">
        <v>44.01</v>
      </c>
      <c r="AP62" s="128">
        <v>39.93</v>
      </c>
      <c r="AQ62" s="116">
        <v>35.220000000000006</v>
      </c>
    </row>
    <row r="63" ht="13.5">
      <c r="B63" s="160" t="s">
        <v>112</v>
      </c>
    </row>
    <row r="64" ht="14.25" thickBot="1">
      <c r="AO64" s="110"/>
    </row>
    <row r="65" spans="1:45" ht="27.75" thickBot="1">
      <c r="A65" s="8" t="s">
        <v>0</v>
      </c>
      <c r="B65" s="90" t="s">
        <v>63</v>
      </c>
      <c r="C65" s="90" t="s">
        <v>74</v>
      </c>
      <c r="D65" s="90" t="s">
        <v>64</v>
      </c>
      <c r="E65" s="90" t="s">
        <v>75</v>
      </c>
      <c r="F65" s="90" t="s">
        <v>76</v>
      </c>
      <c r="G65" s="90" t="s">
        <v>65</v>
      </c>
      <c r="H65" s="90" t="s">
        <v>77</v>
      </c>
      <c r="I65" s="90" t="s">
        <v>69</v>
      </c>
      <c r="J65" s="90" t="s">
        <v>78</v>
      </c>
      <c r="K65" s="90" t="s">
        <v>79</v>
      </c>
      <c r="L65" s="90" t="s">
        <v>80</v>
      </c>
      <c r="M65" s="90" t="s">
        <v>81</v>
      </c>
      <c r="N65" s="90" t="s">
        <v>70</v>
      </c>
      <c r="O65" s="90" t="s">
        <v>82</v>
      </c>
      <c r="P65" s="90" t="s">
        <v>83</v>
      </c>
      <c r="Q65" s="90" t="s">
        <v>98</v>
      </c>
      <c r="R65" s="90" t="s">
        <v>84</v>
      </c>
      <c r="S65" s="90" t="s">
        <v>71</v>
      </c>
      <c r="T65" s="90" t="s">
        <v>85</v>
      </c>
      <c r="U65" s="90" t="s">
        <v>86</v>
      </c>
      <c r="V65" s="90" t="s">
        <v>66</v>
      </c>
      <c r="W65" s="90" t="s">
        <v>87</v>
      </c>
      <c r="X65" s="9" t="s">
        <v>56</v>
      </c>
      <c r="Y65" s="9" t="s">
        <v>93</v>
      </c>
      <c r="Z65" s="9" t="s">
        <v>99</v>
      </c>
      <c r="AA65" s="9" t="s">
        <v>94</v>
      </c>
      <c r="AB65" s="9" t="s">
        <v>57</v>
      </c>
      <c r="AC65" s="9" t="s">
        <v>58</v>
      </c>
      <c r="AD65" s="9" t="s">
        <v>59</v>
      </c>
      <c r="AE65" s="9" t="s">
        <v>60</v>
      </c>
      <c r="AF65" s="9" t="s">
        <v>61</v>
      </c>
      <c r="AG65" s="9" t="s">
        <v>62</v>
      </c>
      <c r="AH65" s="91" t="s">
        <v>68</v>
      </c>
      <c r="AI65" s="91" t="s">
        <v>90</v>
      </c>
      <c r="AJ65" s="9" t="s">
        <v>92</v>
      </c>
      <c r="AK65" s="9" t="s">
        <v>95</v>
      </c>
      <c r="AL65" s="9" t="s">
        <v>97</v>
      </c>
      <c r="AM65" s="14" t="s">
        <v>100</v>
      </c>
      <c r="AN65" s="14" t="s">
        <v>101</v>
      </c>
      <c r="AO65" s="14" t="s">
        <v>103</v>
      </c>
      <c r="AP65" s="14" t="s">
        <v>108</v>
      </c>
      <c r="AQ65" s="101" t="s">
        <v>110</v>
      </c>
      <c r="AS65" s="16" t="s">
        <v>104</v>
      </c>
    </row>
    <row r="66" spans="1:45" ht="14.25" thickBot="1">
      <c r="A66" s="92" t="s">
        <v>88</v>
      </c>
      <c r="B66" s="93">
        <f>B62</f>
        <v>80.92</v>
      </c>
      <c r="C66" s="93">
        <f aca="true" t="shared" si="10" ref="C66:AJ66">C62</f>
        <v>207.35000000000005</v>
      </c>
      <c r="D66" s="93">
        <f t="shared" si="10"/>
        <v>243.28</v>
      </c>
      <c r="E66" s="93">
        <f t="shared" si="10"/>
        <v>209.93000000000004</v>
      </c>
      <c r="F66" s="93">
        <f t="shared" si="10"/>
        <v>207.13</v>
      </c>
      <c r="G66" s="93">
        <f t="shared" si="10"/>
        <v>146.64999999999998</v>
      </c>
      <c r="H66" s="93">
        <f t="shared" si="10"/>
        <v>124.11</v>
      </c>
      <c r="I66" s="93">
        <f t="shared" si="10"/>
        <v>133.1</v>
      </c>
      <c r="J66" s="93">
        <f t="shared" si="10"/>
        <v>125.72</v>
      </c>
      <c r="K66" s="93">
        <f t="shared" si="10"/>
        <v>121.03999999999999</v>
      </c>
      <c r="L66" s="93">
        <f t="shared" si="10"/>
        <v>114.04</v>
      </c>
      <c r="M66" s="93">
        <f t="shared" si="10"/>
        <v>104.71000000000001</v>
      </c>
      <c r="N66" s="93">
        <f t="shared" si="10"/>
        <v>91.48</v>
      </c>
      <c r="O66" s="93">
        <f t="shared" si="10"/>
        <v>94.66000000000001</v>
      </c>
      <c r="P66" s="93">
        <f t="shared" si="10"/>
        <v>115.38000000000001</v>
      </c>
      <c r="Q66" s="93">
        <f t="shared" si="10"/>
        <v>112.60999999999999</v>
      </c>
      <c r="R66" s="93">
        <f t="shared" si="10"/>
        <v>99.91</v>
      </c>
      <c r="S66" s="93">
        <f t="shared" si="10"/>
        <v>111.65</v>
      </c>
      <c r="T66" s="93">
        <f t="shared" si="10"/>
        <v>101.16000000000001</v>
      </c>
      <c r="U66" s="93">
        <f t="shared" si="10"/>
        <v>92.03</v>
      </c>
      <c r="V66" s="93">
        <f t="shared" si="10"/>
        <v>81.07</v>
      </c>
      <c r="W66" s="93">
        <f t="shared" si="10"/>
        <v>75.94618000000001</v>
      </c>
      <c r="X66" s="93">
        <f t="shared" si="10"/>
        <v>71.63298</v>
      </c>
      <c r="Y66" s="93">
        <f t="shared" si="10"/>
        <v>83.73</v>
      </c>
      <c r="Z66" s="93">
        <f t="shared" si="10"/>
        <v>91.22670000000001</v>
      </c>
      <c r="AA66" s="93">
        <f t="shared" si="10"/>
        <v>91.4922</v>
      </c>
      <c r="AB66" s="93">
        <f t="shared" si="10"/>
        <v>79.6831</v>
      </c>
      <c r="AC66" s="93">
        <f t="shared" si="10"/>
        <v>73.30999999999999</v>
      </c>
      <c r="AD66" s="93">
        <f t="shared" si="10"/>
        <v>68.9202114</v>
      </c>
      <c r="AE66" s="93">
        <f t="shared" si="10"/>
        <v>64.390262</v>
      </c>
      <c r="AF66" s="93">
        <f t="shared" si="10"/>
        <v>61.92223200000001</v>
      </c>
      <c r="AG66" s="93">
        <f t="shared" si="10"/>
        <v>62.61</v>
      </c>
      <c r="AH66" s="93">
        <f t="shared" si="10"/>
        <v>59.4</v>
      </c>
      <c r="AI66" s="93">
        <f t="shared" si="10"/>
        <v>58.17000000000001</v>
      </c>
      <c r="AJ66" s="93">
        <f t="shared" si="10"/>
        <v>64.53</v>
      </c>
      <c r="AK66" s="93">
        <f aca="true" t="shared" si="11" ref="AK66:AP66">AK62</f>
        <v>64.32000000000001</v>
      </c>
      <c r="AL66" s="93">
        <f t="shared" si="11"/>
        <v>62.67</v>
      </c>
      <c r="AM66" s="93">
        <f t="shared" si="11"/>
        <v>56.07</v>
      </c>
      <c r="AN66" s="93">
        <f t="shared" si="11"/>
        <v>48.14</v>
      </c>
      <c r="AO66" s="93">
        <f t="shared" si="11"/>
        <v>44.01</v>
      </c>
      <c r="AP66" s="93">
        <f t="shared" si="11"/>
        <v>39.93</v>
      </c>
      <c r="AQ66" s="94">
        <f>AQ62</f>
        <v>35.220000000000006</v>
      </c>
      <c r="AS66" s="16" t="s">
        <v>105</v>
      </c>
    </row>
    <row r="67" spans="1:45" ht="13.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S67" s="16" t="s">
        <v>106</v>
      </c>
    </row>
    <row r="68" spans="1:45" ht="13.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S68" s="16" t="s">
        <v>107</v>
      </c>
    </row>
    <row r="69" spans="1:45" ht="15.75">
      <c r="A69" s="15"/>
      <c r="B69" s="99"/>
      <c r="C69" s="99"/>
      <c r="D69" s="99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S69" s="109" t="s">
        <v>111</v>
      </c>
    </row>
    <row r="70" spans="5:42" ht="13.5" customHeight="1"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2013-09-25T09:17:57Z</cp:lastPrinted>
  <dcterms:created xsi:type="dcterms:W3CDTF">2007-08-30T06:30:06Z</dcterms:created>
  <dcterms:modified xsi:type="dcterms:W3CDTF">2020-07-17T09:40:45Z</dcterms:modified>
  <cp:category/>
  <cp:version/>
  <cp:contentType/>
  <cp:contentStatus/>
</cp:coreProperties>
</file>