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5460" tabRatio="756" activeTab="0"/>
  </bookViews>
  <sheets>
    <sheet name="資料Ⅲ-48" sheetId="1" r:id="rId1"/>
  </sheets>
  <definedNames>
    <definedName name="_xlnm.Print_Area" localSheetId="0">'資料Ⅲ-48'!$A$1:$E$54</definedName>
  </definedNames>
  <calcPr fullCalcOnLoad="1"/>
</workbook>
</file>

<file path=xl/sharedStrings.xml><?xml version="1.0" encoding="utf-8"?>
<sst xmlns="http://schemas.openxmlformats.org/spreadsheetml/2006/main" count="37" uniqueCount="36">
  <si>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</si>
  <si>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</si>
  <si>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</si>
  <si>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</si>
  <si>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</si>
  <si>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</si>
  <si>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</si>
  <si>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</si>
  <si>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</si>
  <si>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</si>
  <si>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</si>
  <si>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</si>
  <si>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</si>
  <si>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</si>
  <si>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</si>
  <si>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</si>
  <si>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</si>
  <si>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</si>
  <si>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</si>
  <si>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</si>
  <si>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</si>
  <si>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</si>
  <si>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</si>
  <si>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</si>
  <si>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</si>
  <si>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</si>
  <si>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</si>
  <si>
    <t>国内生産小計</t>
  </si>
  <si>
    <t>輸入材／国内生産</t>
  </si>
  <si>
    <t>輸入材／合板用材全体</t>
  </si>
  <si>
    <t>輸入製品／合板用材全体</t>
  </si>
  <si>
    <r>
      <t>29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17)</t>
    </r>
  </si>
  <si>
    <t>14
(2002)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</si>
  <si>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</si>
  <si>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30
(</t>
    </r>
    <r>
      <rPr>
        <sz val="11"/>
        <rFont val="ＭＳ Ｐゴシック"/>
        <family val="3"/>
      </rPr>
      <t>18)</t>
    </r>
  </si>
  <si>
    <r>
      <rPr>
        <sz val="11"/>
        <rFont val="ＭＳ Ｐゴシック"/>
        <family val="3"/>
      </rPr>
      <t>R1
(</t>
    </r>
    <r>
      <rPr>
        <sz val="11"/>
        <rFont val="ＭＳ Ｐゴシック"/>
        <family val="3"/>
      </rPr>
      <t>19)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</si>
</sst>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  <xf numFmtId="0" fontId="0" fillId="0" borderId="0" xfId="82" applyFont="1" applyAlignment="1">
      <alignment vertical="center" wrapText="1"/>
      <protection/>
    </xf>
    <xf numFmtId="0" fontId="0" fillId="24" borderId="14" xfId="0" applyNumberFormat="1" applyFill="1" applyBorder="1" applyAlignment="1">
      <alignment horizontal="right" vertical="center" wrapText="1"/>
    </xf>
    <xf numFmtId="188" fontId="0" fillId="24" borderId="14" xfId="64" applyNumberFormat="1" applyFont="1" applyFill="1" applyBorder="1" applyAlignment="1">
      <alignment vertical="center"/>
    </xf>
    <xf numFmtId="188" fontId="0" fillId="24" borderId="14" xfId="82" applyNumberFormat="1" applyFill="1" applyBorder="1">
      <alignment vertical="center"/>
      <protection/>
    </xf>
    <xf numFmtId="9" fontId="0" fillId="24" borderId="14" xfId="54" applyFill="1" applyBorder="1" applyAlignment="1">
      <alignment vertical="center"/>
    </xf>
    <xf numFmtId="38" fontId="0" fillId="24" borderId="0" xfId="64" applyFill="1" applyBorder="1" applyAlignment="1">
      <alignment vertical="center"/>
    </xf>
    <xf numFmtId="9" fontId="0" fillId="24" borderId="0" xfId="54" applyFill="1" applyAlignment="1">
      <alignment vertical="center"/>
    </xf>
    <xf numFmtId="0" fontId="0" fillId="24" borderId="0" xfId="82" applyFill="1">
      <alignment vertical="center"/>
      <protection/>
    </xf>
    <xf numFmtId="0" fontId="0" fillId="24" borderId="0" xfId="82" applyFill="1" applyAlignment="1">
      <alignment vertical="center"/>
      <protection/>
    </xf>
    <xf numFmtId="188" fontId="0" fillId="0" borderId="14" xfId="64" applyNumberFormat="1" applyFont="1" applyFill="1" applyBorder="1" applyAlignment="1">
      <alignment vertical="center"/>
    </xf>
    <xf numFmtId="188" fontId="0" fillId="0" borderId="14" xfId="82" applyNumberFormat="1" applyFill="1" applyBorder="1">
      <alignment vertical="center"/>
      <protection/>
    </xf>
    <xf numFmtId="9" fontId="0" fillId="0" borderId="14" xfId="54" applyFill="1" applyBorder="1" applyAlignment="1">
      <alignment vertical="center"/>
    </xf>
    <xf numFmtId="38" fontId="0" fillId="0" borderId="0" xfId="64" applyFill="1" applyBorder="1" applyAlignment="1">
      <alignment vertical="center"/>
    </xf>
    <xf numFmtId="9" fontId="0" fillId="0" borderId="0" xfId="54" applyFill="1" applyAlignment="1">
      <alignment vertical="center"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268221"/>
        <c:axId val="56306050"/>
      </c:barChart>
      <c:catAx>
        <c:axId val="122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050"/>
        <c:crosses val="autoZero"/>
        <c:auto val="1"/>
        <c:lblOffset val="100"/>
        <c:tickLblSkip val="1"/>
        <c:noMultiLvlLbl val="0"/>
      </c:catAx>
      <c:valAx>
        <c:axId val="56306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8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05"/>
          <c:w val="0.91675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'資料Ⅲ-48'!$B$4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'資料Ⅲ-48'!$A$5:$A$24</c:f>
              <c:strCache/>
            </c:strRef>
          </c:cat>
          <c:val>
            <c:numRef>
              <c:f>'資料Ⅲ-48'!$B$5:$B$25</c:f>
              <c:numCache/>
            </c:numRef>
          </c:val>
        </c:ser>
        <c:ser>
          <c:idx val="3"/>
          <c:order val="1"/>
          <c:tx>
            <c:strRef>
              <c:f>'資料Ⅲ-48'!$C$4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'資料Ⅲ-48'!$A$5:$A$24</c:f>
              <c:strCache/>
            </c:strRef>
          </c:cat>
          <c:val>
            <c:numRef>
              <c:f>'資料Ⅲ-48'!$C$5:$C$25</c:f>
              <c:numCache/>
            </c:numRef>
          </c:val>
        </c:ser>
        <c:ser>
          <c:idx val="1"/>
          <c:order val="2"/>
          <c:tx>
            <c:strRef>
              <c:f>'資料Ⅲ-48'!$D$4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'資料Ⅲ-48'!$A$5:$A$24</c:f>
              <c:strCache/>
            </c:strRef>
          </c:cat>
          <c:val>
            <c:numRef>
              <c:f>'資料Ⅲ-48'!$D$5:$D$25</c:f>
              <c:numCache/>
            </c:numRef>
          </c:val>
        </c:ser>
        <c:ser>
          <c:idx val="4"/>
          <c:order val="5"/>
          <c:tx>
            <c:strRef>
              <c:f>'資料Ⅲ-48'!$E$4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'資料Ⅲ-48'!$E$5:$E$25</c:f>
              <c:numCache/>
            </c:numRef>
          </c:val>
        </c:ser>
        <c:overlap val="100"/>
        <c:axId val="41576363"/>
        <c:axId val="688392"/>
      </c:barChart>
      <c:lineChart>
        <c:grouping val="standard"/>
        <c:varyColors val="0"/>
        <c:ser>
          <c:idx val="5"/>
          <c:order val="3"/>
          <c:tx>
            <c:strRef>
              <c:f>'資料Ⅲ-48'!$F$4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'資料Ⅲ-48'!$A$5:$A$24</c:f>
              <c:strCache/>
            </c:strRef>
          </c:cat>
          <c:val>
            <c:numRef>
              <c:f>'資料Ⅲ-48'!$F$5:$F$25</c:f>
              <c:numCache/>
            </c:numRef>
          </c:val>
          <c:smooth val="0"/>
        </c:ser>
        <c:ser>
          <c:idx val="2"/>
          <c:order val="4"/>
          <c:tx>
            <c:strRef>
              <c:f>'資料Ⅲ-48'!$G$4</c:f>
              <c:strCache>
                <c:ptCount val="1"/>
                <c:pt idx="0">
                  <c:v>需要量全体のうちの国産材の割合（右軸）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'資料Ⅲ-48'!$H$5:$H$25</c:f>
              <c:numCache/>
            </c:numRef>
          </c:val>
          <c:smooth val="0"/>
        </c:ser>
        <c:axId val="14456233"/>
        <c:axId val="35145438"/>
      </c:lineChart>
      <c:catAx>
        <c:axId val="4157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392"/>
        <c:crosses val="autoZero"/>
        <c:auto val="1"/>
        <c:lblOffset val="100"/>
        <c:tickLblSkip val="3"/>
        <c:noMultiLvlLbl val="0"/>
      </c:catAx>
      <c:valAx>
        <c:axId val="688392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6363"/>
        <c:crossesAt val="1"/>
        <c:crossBetween val="between"/>
        <c:dispUnits/>
        <c:majorUnit val="200"/>
      </c:valAx>
      <c:catAx>
        <c:axId val="14456233"/>
        <c:scaling>
          <c:orientation val="minMax"/>
        </c:scaling>
        <c:axPos val="b"/>
        <c:delete val="1"/>
        <c:majorTickMark val="out"/>
        <c:minorTickMark val="none"/>
        <c:tickLblPos val="nextTo"/>
        <c:crossAx val="35145438"/>
        <c:crosses val="autoZero"/>
        <c:auto val="1"/>
        <c:lblOffset val="100"/>
        <c:tickLblSkip val="1"/>
        <c:noMultiLvlLbl val="0"/>
      </c:catAx>
      <c:valAx>
        <c:axId val="35145438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623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3375"/>
          <c:y val="0.00225"/>
          <c:w val="0.6337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0.06225</cdr:y>
    </cdr:from>
    <cdr:to>
      <cdr:x>0.13675</cdr:x>
      <cdr:y>0.1205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4775" y="400050"/>
          <a:ext cx="1038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0.90675</cdr:x>
      <cdr:y>0.0635</cdr:y>
    </cdr:from>
    <cdr:to>
      <cdr:x>0.993</cdr:x>
      <cdr:y>0.1215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00950" y="409575"/>
          <a:ext cx="723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0.124</cdr:x>
      <cdr:y>0.8495</cdr:y>
    </cdr:from>
    <cdr:to>
      <cdr:x>0.13275</cdr:x>
      <cdr:y>0.87125</cdr:y>
    </cdr:to>
    <cdr:sp>
      <cdr:nvSpPr>
        <cdr:cNvPr id="3" name="直線コネクタ 2"/>
        <cdr:cNvSpPr>
          <a:spLocks/>
        </cdr:cNvSpPr>
      </cdr:nvSpPr>
      <cdr:spPr>
        <a:xfrm>
          <a:off x="1038225" y="5534025"/>
          <a:ext cx="76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0.1715</cdr:x>
      <cdr:y>0.86975</cdr:y>
    </cdr:from>
    <cdr:to>
      <cdr:x>0.18025</cdr:x>
      <cdr:y>0.88125</cdr:y>
    </cdr:to>
    <cdr:sp>
      <cdr:nvSpPr>
        <cdr:cNvPr id="4" name="直線コネクタ 13"/>
        <cdr:cNvSpPr>
          <a:spLocks/>
        </cdr:cNvSpPr>
      </cdr:nvSpPr>
      <cdr:spPr>
        <a:xfrm>
          <a:off x="1438275" y="5657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0.87425</cdr:y>
    </cdr:from>
    <cdr:to>
      <cdr:x>0.2205</cdr:x>
      <cdr:y>0.88475</cdr:y>
    </cdr:to>
    <cdr:sp>
      <cdr:nvSpPr>
        <cdr:cNvPr id="5" name="直線コネクタ 17"/>
        <cdr:cNvSpPr>
          <a:spLocks/>
        </cdr:cNvSpPr>
      </cdr:nvSpPr>
      <cdr:spPr>
        <a:xfrm>
          <a:off x="1762125" y="568642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27</xdr:row>
      <xdr:rowOff>104775</xdr:rowOff>
    </xdr:from>
    <xdr:to>
      <xdr:col>19</xdr:col>
      <xdr:colOff>0</xdr:colOff>
      <xdr:row>55</xdr:row>
      <xdr:rowOff>0</xdr:rowOff>
    </xdr:to>
    <xdr:graphicFrame>
      <xdr:nvGraphicFramePr>
        <xdr:cNvPr id="1" name="グラフ 5"/>
        <xdr:cNvGraphicFramePr/>
      </xdr:nvGraphicFramePr>
      <xdr:xfrm>
        <a:off x="12020550" y="9363075"/>
        <a:ext cx="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26</xdr:col>
      <xdr:colOff>323850</xdr:colOff>
      <xdr:row>23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8677275" y="1752600"/>
          <a:ext cx="8391525" cy="6515100"/>
          <a:chOff x="8667750" y="1836964"/>
          <a:chExt cx="8338457" cy="6123215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8667750" y="1836964"/>
          <a:ext cx="8338457" cy="612321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5842992" y="7260602"/>
            <a:ext cx="675415" cy="5357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R1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5" zoomScaleNormal="8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6.625" style="1" customWidth="1"/>
    <col min="2" max="2" width="10.375" style="1" customWidth="1"/>
    <col min="3" max="9" width="9.625" style="1" customWidth="1"/>
    <col min="10" max="18" width="7.375" style="1" customWidth="1"/>
    <col min="19" max="19" width="7.00390625" style="1" customWidth="1"/>
    <col min="20" max="20" width="8.00390625" style="1" customWidth="1"/>
    <col min="21" max="16384" width="9.00390625" style="1" customWidth="1"/>
  </cols>
  <sheetData>
    <row r="1" spans="1:9" ht="16.5">
      <c r="A1" s="7" t="s">
        <v>21</v>
      </c>
      <c r="F1" s="2"/>
      <c r="G1" s="2"/>
      <c r="H1" s="2"/>
      <c r="I1" s="2"/>
    </row>
    <row r="2" spans="2:9" ht="16.5">
      <c r="B2" s="7"/>
      <c r="F2" s="2"/>
      <c r="G2" s="2"/>
      <c r="H2" s="2"/>
      <c r="I2" s="2"/>
    </row>
    <row r="3" spans="1:9" ht="15">
      <c r="A3" s="3"/>
      <c r="B3" s="3"/>
      <c r="D3" s="12"/>
      <c r="E3" s="12" t="s">
        <v>33</v>
      </c>
      <c r="F3" s="17" t="s">
        <v>19</v>
      </c>
      <c r="G3" s="17" t="s">
        <v>19</v>
      </c>
      <c r="H3" s="17"/>
      <c r="I3" s="17"/>
    </row>
    <row r="4" spans="1:12" ht="64.5">
      <c r="A4" s="11" t="s">
        <v>7</v>
      </c>
      <c r="B4" s="21" t="s">
        <v>13</v>
      </c>
      <c r="C4" s="21" t="s">
        <v>12</v>
      </c>
      <c r="D4" s="21" t="s">
        <v>11</v>
      </c>
      <c r="E4" s="16" t="s">
        <v>17</v>
      </c>
      <c r="F4" s="18" t="s">
        <v>18</v>
      </c>
      <c r="G4" s="18" t="s">
        <v>26</v>
      </c>
      <c r="H4" s="22"/>
      <c r="I4" s="22" t="s">
        <v>27</v>
      </c>
      <c r="J4" s="25" t="s">
        <v>28</v>
      </c>
      <c r="K4" s="25" t="s">
        <v>29</v>
      </c>
      <c r="L4" s="25" t="s">
        <v>30</v>
      </c>
    </row>
    <row r="5" spans="1:12" ht="25.5">
      <c r="A5" s="10" t="s">
        <v>22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>
        <f>G5*100</f>
        <v>1.1382707041225828</v>
      </c>
      <c r="I5" s="23">
        <f>B5+C5</f>
        <v>552.4</v>
      </c>
      <c r="J5" s="24">
        <f>C5/I5</f>
        <v>0.9717595944967414</v>
      </c>
      <c r="K5" s="24">
        <f>C5/E5</f>
        <v>0.39168186793141185</v>
      </c>
      <c r="L5" s="24">
        <f>D5/E5</f>
        <v>0.5969354250273623</v>
      </c>
    </row>
    <row r="6" spans="1:12" ht="40.5">
      <c r="A6" s="10" t="s">
        <v>23</v>
      </c>
      <c r="B6" s="8">
        <v>13.8</v>
      </c>
      <c r="C6" s="8">
        <v>526.3</v>
      </c>
      <c r="D6" s="8">
        <v>842.4</v>
      </c>
      <c r="E6" s="15">
        <f aca="true" t="shared" si="0" ref="E6:E25">SUM(B6:D6)</f>
        <v>1382.5</v>
      </c>
      <c r="F6" s="19">
        <f aca="true" t="shared" si="1" ref="F6:F25">100*B6/(B6+C6)</f>
        <v>2.555082392149602</v>
      </c>
      <c r="G6" s="20">
        <f aca="true" t="shared" si="2" ref="G6:G21">B6/E6</f>
        <v>0.009981916817359856</v>
      </c>
      <c r="H6" s="23">
        <f aca="true" t="shared" si="3" ref="H6:H24">G6*100</f>
        <v>0.9981916817359856</v>
      </c>
      <c r="I6" s="23">
        <f aca="true" t="shared" si="4" ref="I6:I21">B6+C6</f>
        <v>540.0999999999999</v>
      </c>
      <c r="J6" s="24">
        <f aca="true" t="shared" si="5" ref="J6:J21">C6/I6</f>
        <v>0.974449176078504</v>
      </c>
      <c r="K6" s="24">
        <f aca="true" t="shared" si="6" ref="K6:K21">C6/E6</f>
        <v>0.38068716094032545</v>
      </c>
      <c r="L6" s="24">
        <f aca="true" t="shared" si="7" ref="L6:L21">D6/E6</f>
        <v>0.6093309222423147</v>
      </c>
    </row>
    <row r="7" spans="1:12" ht="27">
      <c r="A7" s="10" t="s">
        <v>24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>
        <f t="shared" si="3"/>
        <v>1.3920758757839988</v>
      </c>
      <c r="I7" s="23">
        <f t="shared" si="4"/>
        <v>465.09999999999997</v>
      </c>
      <c r="J7" s="24">
        <f t="shared" si="5"/>
        <v>0.960868630402064</v>
      </c>
      <c r="K7" s="24">
        <f t="shared" si="6"/>
        <v>0.3418234664219061</v>
      </c>
      <c r="L7" s="24">
        <f t="shared" si="7"/>
        <v>0.644255774820254</v>
      </c>
    </row>
    <row r="8" spans="1:12" ht="40.5">
      <c r="A8" s="10" t="s">
        <v>32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>
        <f t="shared" si="3"/>
        <v>2.1094813246635415</v>
      </c>
      <c r="I8" s="23">
        <f t="shared" si="4"/>
        <v>472.4</v>
      </c>
      <c r="J8" s="24">
        <f t="shared" si="5"/>
        <v>0.940939881456393</v>
      </c>
      <c r="K8" s="24">
        <f t="shared" si="6"/>
        <v>0.3360804476032058</v>
      </c>
      <c r="L8" s="24">
        <f t="shared" si="7"/>
        <v>0.6428247391501588</v>
      </c>
    </row>
    <row r="9" spans="1:12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>
        <f t="shared" si="3"/>
        <v>2.810304449648712</v>
      </c>
      <c r="I9" s="23">
        <f t="shared" si="4"/>
        <v>491.3</v>
      </c>
      <c r="J9" s="24">
        <f t="shared" si="5"/>
        <v>0.9267250152656218</v>
      </c>
      <c r="K9" s="24">
        <f t="shared" si="6"/>
        <v>0.3554254488680718</v>
      </c>
      <c r="L9" s="24">
        <f t="shared" si="7"/>
        <v>0.6164715066354411</v>
      </c>
    </row>
    <row r="10" spans="1:12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>
        <f t="shared" si="3"/>
        <v>3.9066971951917577</v>
      </c>
      <c r="I10" s="23">
        <f t="shared" si="4"/>
        <v>538.9</v>
      </c>
      <c r="J10" s="24">
        <f t="shared" si="5"/>
        <v>0.8986825013917239</v>
      </c>
      <c r="K10" s="24">
        <f t="shared" si="6"/>
        <v>0.3465226101888953</v>
      </c>
      <c r="L10" s="24">
        <f t="shared" si="7"/>
        <v>0.6144104178591873</v>
      </c>
    </row>
    <row r="11" spans="1:12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>
        <f t="shared" si="3"/>
        <v>6.85682504369935</v>
      </c>
      <c r="I11" s="23">
        <f t="shared" si="4"/>
        <v>463.6</v>
      </c>
      <c r="J11" s="24">
        <f t="shared" si="5"/>
        <v>0.8138481449525453</v>
      </c>
      <c r="K11" s="24">
        <f t="shared" si="6"/>
        <v>0.299777530589544</v>
      </c>
      <c r="L11" s="24">
        <f t="shared" si="7"/>
        <v>0.6316542189734626</v>
      </c>
    </row>
    <row r="12" spans="1:12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>100*B12/(B12+C12)</f>
        <v>22.07215898128497</v>
      </c>
      <c r="G12" s="20">
        <f>B12/E12</f>
        <v>0.08338192419825072</v>
      </c>
      <c r="H12" s="23">
        <f t="shared" si="3"/>
        <v>8.338192419825072</v>
      </c>
      <c r="I12" s="23">
        <f>B12+C12</f>
        <v>518.3</v>
      </c>
      <c r="J12" s="24">
        <f>C12/I12</f>
        <v>0.7792784101871503</v>
      </c>
      <c r="K12" s="24">
        <f>C12/E12</f>
        <v>0.2943877551020408</v>
      </c>
      <c r="L12" s="24">
        <f t="shared" si="7"/>
        <v>0.6222303206997085</v>
      </c>
    </row>
    <row r="13" spans="1:12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>
        <f t="shared" si="3"/>
        <v>14.493783303730018</v>
      </c>
      <c r="I13" s="23">
        <f t="shared" si="4"/>
        <v>522.7</v>
      </c>
      <c r="J13" s="24">
        <f t="shared" si="5"/>
        <v>0.6877750143485747</v>
      </c>
      <c r="K13" s="24">
        <f t="shared" si="6"/>
        <v>0.31927175843694494</v>
      </c>
      <c r="L13" s="24">
        <f t="shared" si="7"/>
        <v>0.5357904085257549</v>
      </c>
    </row>
    <row r="14" spans="1:12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>
        <f t="shared" si="3"/>
        <v>20.810205472782155</v>
      </c>
      <c r="I14" s="23">
        <f t="shared" si="4"/>
        <v>398.6</v>
      </c>
      <c r="J14" s="24">
        <f t="shared" si="5"/>
        <v>0.4638735574510788</v>
      </c>
      <c r="K14" s="24">
        <f t="shared" si="6"/>
        <v>0.1800564806699776</v>
      </c>
      <c r="L14" s="24">
        <f t="shared" si="7"/>
        <v>0.6118414646022007</v>
      </c>
    </row>
    <row r="15" spans="1:12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>
        <f t="shared" si="3"/>
        <v>24.243537914982237</v>
      </c>
      <c r="I15" s="23">
        <f t="shared" si="4"/>
        <v>310.7</v>
      </c>
      <c r="J15" s="24">
        <f t="shared" si="5"/>
        <v>0.36305117476665594</v>
      </c>
      <c r="K15" s="24">
        <f t="shared" si="6"/>
        <v>0.13818449099595737</v>
      </c>
      <c r="L15" s="24">
        <f t="shared" si="7"/>
        <v>0.6193801298542203</v>
      </c>
    </row>
    <row r="16" spans="1:12" ht="27">
      <c r="A16" s="10" t="s">
        <v>8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>
        <f t="shared" si="3"/>
        <v>26.059654631083202</v>
      </c>
      <c r="I16" s="23">
        <f t="shared" si="4"/>
        <v>381</v>
      </c>
      <c r="J16" s="24">
        <f t="shared" si="5"/>
        <v>0.3464566929133858</v>
      </c>
      <c r="K16" s="24">
        <f t="shared" si="6"/>
        <v>0.13814756671899528</v>
      </c>
      <c r="L16" s="24">
        <f t="shared" si="7"/>
        <v>0.6012558869701727</v>
      </c>
    </row>
    <row r="17" spans="1:12" ht="27">
      <c r="A17" s="10" t="s">
        <v>9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>
        <f t="shared" si="3"/>
        <v>23.894726876834234</v>
      </c>
      <c r="I17" s="23">
        <f t="shared" si="4"/>
        <v>385.8</v>
      </c>
      <c r="J17" s="24">
        <f t="shared" si="5"/>
        <v>0.34577501296008295</v>
      </c>
      <c r="K17" s="24">
        <f t="shared" si="6"/>
        <v>0.12628987976900502</v>
      </c>
      <c r="L17" s="24">
        <f t="shared" si="7"/>
        <v>0.6347628514626527</v>
      </c>
    </row>
    <row r="18" spans="1:12" ht="27">
      <c r="A18" s="10" t="s">
        <v>10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>
        <f t="shared" si="3"/>
        <v>25.276860306974935</v>
      </c>
      <c r="I18" s="23">
        <f t="shared" si="4"/>
        <v>383.7</v>
      </c>
      <c r="J18" s="24">
        <f t="shared" si="5"/>
        <v>0.32186604117800366</v>
      </c>
      <c r="K18" s="24">
        <f t="shared" si="6"/>
        <v>0.11997279968913929</v>
      </c>
      <c r="L18" s="24">
        <f t="shared" si="7"/>
        <v>0.6272585972411113</v>
      </c>
    </row>
    <row r="19" spans="1:12" ht="27">
      <c r="A19" s="10" t="s">
        <v>14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>
        <f t="shared" si="3"/>
        <v>28.97970085470085</v>
      </c>
      <c r="I19" s="23">
        <f t="shared" si="4"/>
        <v>449.8</v>
      </c>
      <c r="J19" s="24">
        <f t="shared" si="5"/>
        <v>0.276345042240996</v>
      </c>
      <c r="K19" s="24">
        <f t="shared" si="6"/>
        <v>0.1106659544159544</v>
      </c>
      <c r="L19" s="24">
        <f t="shared" si="7"/>
        <v>0.599537037037037</v>
      </c>
    </row>
    <row r="20" spans="1:12" ht="27">
      <c r="A20" s="10" t="s">
        <v>15</v>
      </c>
      <c r="B20" s="8">
        <v>334.6</v>
      </c>
      <c r="C20" s="8">
        <v>126.5</v>
      </c>
      <c r="D20" s="8">
        <v>653.3</v>
      </c>
      <c r="E20" s="15">
        <f t="shared" si="0"/>
        <v>1114.4</v>
      </c>
      <c r="F20" s="15">
        <f t="shared" si="1"/>
        <v>72.5656039904576</v>
      </c>
      <c r="G20" s="20">
        <f t="shared" si="2"/>
        <v>0.30025125628140703</v>
      </c>
      <c r="H20" s="23">
        <f t="shared" si="3"/>
        <v>30.025125628140703</v>
      </c>
      <c r="I20" s="23">
        <f t="shared" si="4"/>
        <v>461.1</v>
      </c>
      <c r="J20" s="24">
        <f t="shared" si="5"/>
        <v>0.274343960095424</v>
      </c>
      <c r="K20" s="24">
        <f t="shared" si="6"/>
        <v>0.1135139985642498</v>
      </c>
      <c r="L20" s="24">
        <f t="shared" si="7"/>
        <v>0.586234745154343</v>
      </c>
    </row>
    <row r="21" spans="1:12" ht="27">
      <c r="A21" s="10" t="s">
        <v>20</v>
      </c>
      <c r="B21" s="8">
        <v>353</v>
      </c>
      <c r="C21" s="8">
        <v>92.1</v>
      </c>
      <c r="D21" s="8">
        <v>546.3</v>
      </c>
      <c r="E21" s="15">
        <f t="shared" si="0"/>
        <v>991.4</v>
      </c>
      <c r="F21" s="15">
        <f t="shared" si="1"/>
        <v>79.30802066951246</v>
      </c>
      <c r="G21" s="20">
        <f t="shared" si="2"/>
        <v>0.3560621343554569</v>
      </c>
      <c r="H21" s="23">
        <f t="shared" si="3"/>
        <v>35.60621343554569</v>
      </c>
      <c r="I21" s="23">
        <f t="shared" si="4"/>
        <v>445.1</v>
      </c>
      <c r="J21" s="24">
        <f t="shared" si="5"/>
        <v>0.20691979330487528</v>
      </c>
      <c r="K21" s="24">
        <f t="shared" si="6"/>
        <v>0.09289893080492233</v>
      </c>
      <c r="L21" s="24">
        <f t="shared" si="7"/>
        <v>0.5510389348396207</v>
      </c>
    </row>
    <row r="22" spans="1:18" ht="27">
      <c r="A22" s="10" t="s">
        <v>25</v>
      </c>
      <c r="B22" s="8">
        <v>387.6</v>
      </c>
      <c r="C22" s="8">
        <v>99.5</v>
      </c>
      <c r="D22" s="8">
        <v>537.7</v>
      </c>
      <c r="E22" s="15">
        <f t="shared" si="0"/>
        <v>1024.8000000000002</v>
      </c>
      <c r="F22" s="15">
        <f t="shared" si="1"/>
        <v>79.57298296037774</v>
      </c>
      <c r="G22" s="20">
        <f>B22/E22</f>
        <v>0.37822014051522246</v>
      </c>
      <c r="H22" s="23">
        <f t="shared" si="3"/>
        <v>37.822014051522245</v>
      </c>
      <c r="I22" s="23">
        <f>B22+C22</f>
        <v>487.1</v>
      </c>
      <c r="J22" s="24">
        <f>C22/I22</f>
        <v>0.20427017039622253</v>
      </c>
      <c r="K22" s="24">
        <f>C22/E22</f>
        <v>0.09709211553473847</v>
      </c>
      <c r="L22" s="24">
        <f>D22/E22</f>
        <v>0.524687743950039</v>
      </c>
      <c r="R22" s="5"/>
    </row>
    <row r="23" spans="1:18" ht="27">
      <c r="A23" s="10" t="s">
        <v>31</v>
      </c>
      <c r="B23" s="8">
        <v>412.2</v>
      </c>
      <c r="C23" s="8">
        <v>88.2</v>
      </c>
      <c r="D23" s="8">
        <v>566.3</v>
      </c>
      <c r="E23" s="15">
        <f t="shared" si="0"/>
        <v>1066.6999999999998</v>
      </c>
      <c r="F23" s="15">
        <f t="shared" si="1"/>
        <v>82.37410071942446</v>
      </c>
      <c r="G23" s="20">
        <f>B23/E23</f>
        <v>0.38642542420549364</v>
      </c>
      <c r="H23" s="23">
        <f t="shared" si="3"/>
        <v>38.64254242054936</v>
      </c>
      <c r="I23" s="23">
        <f>B23+C23</f>
        <v>500.4</v>
      </c>
      <c r="J23" s="24">
        <f>C23/I23</f>
        <v>0.1762589928057554</v>
      </c>
      <c r="K23" s="24">
        <f>C23/E23</f>
        <v>0.082684916096372</v>
      </c>
      <c r="L23" s="24">
        <f>D23/E23</f>
        <v>0.5308896596981345</v>
      </c>
      <c r="R23" s="5"/>
    </row>
    <row r="24" spans="1:18" s="32" customFormat="1" ht="27">
      <c r="A24" s="26" t="s">
        <v>34</v>
      </c>
      <c r="B24" s="27">
        <v>449.2</v>
      </c>
      <c r="C24" s="27">
        <v>79.5</v>
      </c>
      <c r="D24" s="27">
        <v>571.6</v>
      </c>
      <c r="E24" s="28">
        <f t="shared" si="0"/>
        <v>1100.3000000000002</v>
      </c>
      <c r="F24" s="28">
        <f t="shared" si="1"/>
        <v>84.96311707962927</v>
      </c>
      <c r="G24" s="29">
        <f>B24/E24</f>
        <v>0.408252294828683</v>
      </c>
      <c r="H24" s="30">
        <f t="shared" si="3"/>
        <v>40.8252294828683</v>
      </c>
      <c r="I24" s="30">
        <f>B24+C24</f>
        <v>528.7</v>
      </c>
      <c r="J24" s="31">
        <f>C24/I24</f>
        <v>0.1503688292037072</v>
      </c>
      <c r="K24" s="31">
        <f>C24/E24</f>
        <v>0.07225302190311732</v>
      </c>
      <c r="L24" s="31">
        <f>D24/E24</f>
        <v>0.5194946832681995</v>
      </c>
      <c r="R24" s="33"/>
    </row>
    <row r="25" spans="1:18" ht="25.5">
      <c r="A25" s="10" t="s">
        <v>35</v>
      </c>
      <c r="B25" s="34">
        <v>474.5</v>
      </c>
      <c r="C25" s="34">
        <v>70.3</v>
      </c>
      <c r="D25" s="34">
        <v>502.6</v>
      </c>
      <c r="E25" s="35">
        <f t="shared" si="0"/>
        <v>1047.4</v>
      </c>
      <c r="F25" s="35">
        <f t="shared" si="1"/>
        <v>87.09618208516888</v>
      </c>
      <c r="G25" s="36">
        <f>B25/E25</f>
        <v>0.4530265419133091</v>
      </c>
      <c r="H25" s="37">
        <f>G25*100</f>
        <v>45.30265419133091</v>
      </c>
      <c r="I25" s="37">
        <f>B25+C25</f>
        <v>544.8</v>
      </c>
      <c r="J25" s="38">
        <f>C25/I25</f>
        <v>0.1290381791483113</v>
      </c>
      <c r="K25" s="38">
        <f>C25/E25</f>
        <v>0.06711857933931639</v>
      </c>
      <c r="L25" s="38">
        <f>D25/E25</f>
        <v>0.4798548787473744</v>
      </c>
      <c r="R25" s="5"/>
    </row>
    <row r="26" spans="1:20" ht="12.75">
      <c r="A26" s="13"/>
      <c r="B26" s="24">
        <f>B25/B24</f>
        <v>1.0563223508459483</v>
      </c>
      <c r="C26" s="24">
        <f>C25/C24</f>
        <v>0.8842767295597483</v>
      </c>
      <c r="D26" s="14"/>
      <c r="I26" s="24">
        <f>I25/I24</f>
        <v>1.0304520522035179</v>
      </c>
      <c r="S26" s="3"/>
      <c r="T26" s="3"/>
    </row>
    <row r="27" spans="6:20" ht="12.75">
      <c r="F27" s="4"/>
      <c r="G27" s="4"/>
      <c r="H27" s="4"/>
      <c r="I27" s="4"/>
      <c r="S27" s="3"/>
      <c r="T27" s="3"/>
    </row>
    <row r="28" spans="1:20" ht="12.75">
      <c r="A28" s="6" t="s">
        <v>16</v>
      </c>
      <c r="E28" s="4"/>
      <c r="S28" s="3"/>
      <c r="T28" s="3"/>
    </row>
    <row r="29" spans="3:20" ht="12.75">
      <c r="C29" s="4"/>
      <c r="D29" s="4"/>
      <c r="S29" s="3"/>
      <c r="T29" s="3"/>
    </row>
    <row r="30" spans="19:20" ht="12.75">
      <c r="S30" s="3"/>
      <c r="T30" s="3"/>
    </row>
    <row r="31" spans="19:20" ht="12.75">
      <c r="S31" s="3"/>
      <c r="T31" s="3"/>
    </row>
    <row r="32" spans="19:20" ht="12.75">
      <c r="S32" s="3"/>
      <c r="T32" s="3"/>
    </row>
    <row r="33" spans="19:20" ht="12.75">
      <c r="S33" s="3"/>
      <c r="T33" s="3"/>
    </row>
    <row r="34" spans="19:20" ht="12.75">
      <c r="S34" s="3"/>
      <c r="T34" s="3"/>
    </row>
    <row r="35" spans="19:20" ht="12.75">
      <c r="S35" s="3"/>
      <c r="T35" s="3"/>
    </row>
    <row r="36" spans="19:20" ht="12.75">
      <c r="S36" s="3"/>
      <c r="T36" s="3"/>
    </row>
    <row r="37" spans="19:20" ht="12.75">
      <c r="S37" s="3"/>
      <c r="T37" s="3"/>
    </row>
    <row r="38" spans="19:20" ht="12.75">
      <c r="S38" s="3"/>
      <c r="T38" s="3"/>
    </row>
    <row r="39" spans="19:20" ht="12.75">
      <c r="S39" s="3"/>
      <c r="T39" s="3"/>
    </row>
    <row r="40" spans="19:20" ht="12.75">
      <c r="S40" s="3"/>
      <c r="T40" s="3"/>
    </row>
    <row r="41" spans="19:20" ht="12.75">
      <c r="S41" s="3"/>
      <c r="T41" s="3"/>
    </row>
    <row r="42" spans="19:20" ht="12.75">
      <c r="S42" s="3"/>
      <c r="T42" s="3"/>
    </row>
    <row r="43" spans="19:20" ht="12.75">
      <c r="S43" s="3"/>
      <c r="T43" s="3"/>
    </row>
    <row r="44" spans="19:20" ht="12.75">
      <c r="S44" s="3"/>
      <c r="T44" s="3"/>
    </row>
    <row r="45" spans="19:20" ht="12.75">
      <c r="S45" s="3"/>
      <c r="T45" s="3"/>
    </row>
    <row r="46" spans="19:20" ht="12.75">
      <c r="S46" s="3"/>
      <c r="T46" s="3"/>
    </row>
    <row r="47" spans="19:20" ht="12.75">
      <c r="S47" s="3"/>
      <c r="T47" s="3"/>
    </row>
    <row r="48" spans="19:20" ht="12.75">
      <c r="S48" s="3"/>
      <c r="T48" s="3"/>
    </row>
    <row r="49" spans="19:20" ht="12.75">
      <c r="S49" s="3"/>
      <c r="T49" s="3"/>
    </row>
    <row r="50" spans="19:20" ht="12.75">
      <c r="S50" s="3"/>
      <c r="T50" s="3"/>
    </row>
    <row r="51" spans="19:20" ht="12.75">
      <c r="S51" s="3"/>
      <c r="T51" s="3"/>
    </row>
    <row r="52" spans="19:20" ht="12.75">
      <c r="S52" s="3"/>
      <c r="T52" s="3"/>
    </row>
    <row r="53" spans="19:20" ht="12.75">
      <c r="S53" s="3"/>
      <c r="T53" s="3"/>
    </row>
    <row r="54" spans="19:20" ht="12.75">
      <c r="S54" s="3"/>
      <c r="T54" s="3"/>
    </row>
    <row r="55" spans="19:20" ht="12.75">
      <c r="S55" s="3"/>
      <c r="T55" s="3"/>
    </row>
  </sheetData>
  <sheetProtection/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2021-06-21T12:37:12Z</dcterms:modified>
  <cp:category/>
  <cp:version/>
  <cp:contentType/>
  <cp:contentStatus/>
</cp:coreProperties>
</file>