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285" windowWidth="20520" windowHeight="1170" activeTab="0"/>
  </bookViews>
  <sheets>
    <sheet name="資料Ⅲ-14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<sst xmlns="http://schemas.openxmlformats.org/spreadsheetml/2006/main" count="21" uniqueCount="18">
  <si>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>部門別</t>
  </si>
  <si>
    <t>事業別</t>
  </si>
  <si>
    <t>取扱高</t>
  </si>
  <si>
    <t>指導</t>
  </si>
  <si>
    <t>販売</t>
  </si>
  <si>
    <t>林産</t>
  </si>
  <si>
    <t>加工</t>
  </si>
  <si>
    <t>加工</t>
  </si>
  <si>
    <t>購買</t>
  </si>
  <si>
    <t>森林整備</t>
  </si>
  <si>
    <t>計</t>
  </si>
  <si>
    <t>事業別割合</t>
  </si>
  <si>
    <t>部門別割合</t>
  </si>
  <si>
    <t>（単位：千円、％）</t>
  </si>
  <si>
    <t>○森林組合における事業取扱高の割合</t>
  </si>
  <si>
    <r>
      <rPr>
        <sz val="11"/>
        <color indexed="8"/>
        <rFont val="ＭＳ Ｐゴシック"/>
        <family val="3"/>
      </rPr>
      <t>利用等</t>
    </r>
    <r>
      <rPr>
        <sz val="11"/>
        <color indexed="8"/>
        <rFont val="ＭＳ Ｐゴシック"/>
        <family val="3"/>
      </rPr>
      <t xml:space="preserve"> </t>
    </r>
  </si>
  <si>
    <t>←養苗、利用・福利厚生、林地供給、金融</t>
  </si>
  <si>
    <t>資料：林野庁「平成28年度森林組合統計」（平成30(2018)年３月）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</si>
</sst>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0_ "/>
    <numFmt numFmtId="179" formatCode="0_);[Red]\(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(日本語用のフォントを使用)"/>
      <family val="3"/>
    </font>
    <font>
      <sz val="11"/>
      <color indexed="9"/>
      <name val="Calibri"/>
      <family val="2"/>
    </font>
    <font>
      <b/>
      <sz val="18"/>
      <color indexed="56"/>
      <name val="ＭＳ Ｐゴシック"/>
      <family val="3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4"/>
      <color indexed="8"/>
      <name val="ＭＳ Ｐゴシック"/>
      <family val="3"/>
    </font>
    <font>
      <sz val="11"/>
      <color theme="0"/>
      <name val="Calibri"/>
      <family val="2"/>
    </font>
    <font>
      <b/>
      <sz val="18"/>
      <color theme="3"/>
      <name val="Cambria"/>
      <family val="3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4"/>
      <color theme="1"/>
      <name val="ＭＳ Ｐゴシック"/>
      <family val="3"/>
    </font>
    <font>
      <sz val="11"/>
      <color theme="1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E46C1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66FF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6600FF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39" fillId="0" borderId="0" xfId="0" applyFont="1" applyAlignment="1">
      <alignment vertic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9" fontId="0" fillId="0" borderId="0" xfId="0" applyNumberFormat="1" applyBorder="1" applyAlignment="1">
      <alignment vertical="center"/>
    </xf>
    <xf numFmtId="3" fontId="40" fillId="0" borderId="0" xfId="0" applyNumberFormat="1" applyFont="1" applyFill="1" applyBorder="1" applyAlignment="1">
      <alignment/>
    </xf>
    <xf numFmtId="3" fontId="0" fillId="0" borderId="0" xfId="0" applyNumberFormat="1" applyAlignment="1">
      <alignment vertical="center"/>
    </xf>
    <xf numFmtId="0" fontId="40" fillId="0" borderId="10" xfId="0" applyFont="1" applyBorder="1" applyAlignment="1">
      <alignment horizontal="right" vertical="center"/>
    </xf>
    <xf numFmtId="38" fontId="0" fillId="0" borderId="0" xfId="48" applyFont="1" applyAlignment="1">
      <alignment vertical="center"/>
    </xf>
    <xf numFmtId="38" fontId="0" fillId="0" borderId="0" xfId="0" applyNumberFormat="1" applyAlignment="1">
      <alignment vertical="center"/>
    </xf>
    <xf numFmtId="0" fontId="40" fillId="0" borderId="0" xfId="0" applyFont="1" applyAlignment="1">
      <alignment vertical="center"/>
    </xf>
    <xf numFmtId="0" fontId="40" fillId="0" borderId="10" xfId="0" applyFont="1" applyBorder="1" applyAlignment="1">
      <alignment vertical="center"/>
    </xf>
    <xf numFmtId="3" fontId="40" fillId="33" borderId="11" xfId="0" applyNumberFormat="1" applyFont="1" applyFill="1" applyBorder="1" applyAlignment="1">
      <alignment horizontal="distributed" vertical="center"/>
    </xf>
    <xf numFmtId="3" fontId="40" fillId="0" borderId="11" xfId="0" applyNumberFormat="1" applyFont="1" applyFill="1" applyBorder="1" applyAlignment="1">
      <alignment/>
    </xf>
    <xf numFmtId="9" fontId="40" fillId="0" borderId="12" xfId="0" applyNumberFormat="1" applyFont="1" applyBorder="1" applyAlignment="1">
      <alignment vertical="center"/>
    </xf>
    <xf numFmtId="3" fontId="40" fillId="34" borderId="11" xfId="0" applyNumberFormat="1" applyFont="1" applyFill="1" applyBorder="1" applyAlignment="1">
      <alignment horizontal="distributed" vertical="center"/>
    </xf>
    <xf numFmtId="3" fontId="40" fillId="35" borderId="11" xfId="0" applyNumberFormat="1" applyFont="1" applyFill="1" applyBorder="1" applyAlignment="1">
      <alignment horizontal="distributed" vertical="center"/>
    </xf>
    <xf numFmtId="9" fontId="40" fillId="0" borderId="11" xfId="0" applyNumberFormat="1" applyFont="1" applyBorder="1" applyAlignment="1">
      <alignment vertical="center"/>
    </xf>
    <xf numFmtId="3" fontId="40" fillId="36" borderId="11" xfId="0" applyNumberFormat="1" applyFont="1" applyFill="1" applyBorder="1" applyAlignment="1">
      <alignment horizontal="distributed" vertical="center"/>
    </xf>
    <xf numFmtId="3" fontId="40" fillId="37" borderId="11" xfId="0" applyNumberFormat="1" applyFont="1" applyFill="1" applyBorder="1" applyAlignment="1">
      <alignment horizontal="distributed" vertical="center"/>
    </xf>
    <xf numFmtId="3" fontId="40" fillId="38" borderId="11" xfId="0" applyNumberFormat="1" applyFont="1" applyFill="1" applyBorder="1" applyAlignment="1">
      <alignment horizontal="distributed" vertical="center"/>
    </xf>
    <xf numFmtId="3" fontId="40" fillId="0" borderId="0" xfId="0" applyNumberFormat="1" applyFont="1" applyFill="1" applyBorder="1" applyAlignment="1">
      <alignment horizontal="center"/>
    </xf>
    <xf numFmtId="9" fontId="40" fillId="0" borderId="0" xfId="0" applyNumberFormat="1" applyFont="1" applyBorder="1" applyAlignment="1">
      <alignment vertical="center"/>
    </xf>
    <xf numFmtId="3" fontId="40" fillId="39" borderId="11" xfId="0" applyNumberFormat="1" applyFont="1" applyFill="1" applyBorder="1" applyAlignment="1">
      <alignment horizontal="distributed"/>
    </xf>
    <xf numFmtId="3" fontId="40" fillId="39" borderId="11" xfId="0" applyNumberFormat="1" applyFont="1" applyFill="1" applyBorder="1" applyAlignment="1">
      <alignment horizontal="distributed" vertical="center"/>
    </xf>
    <xf numFmtId="3" fontId="40" fillId="37" borderId="13" xfId="0" applyNumberFormat="1" applyFont="1" applyFill="1" applyBorder="1" applyAlignment="1">
      <alignment horizontal="distributed" vertical="center"/>
    </xf>
    <xf numFmtId="0" fontId="40" fillId="37" borderId="12" xfId="0" applyFont="1" applyFill="1" applyBorder="1" applyAlignment="1">
      <alignment horizontal="distributed" vertical="center"/>
    </xf>
    <xf numFmtId="9" fontId="40" fillId="0" borderId="13" xfId="0" applyNumberFormat="1" applyFont="1" applyBorder="1" applyAlignment="1">
      <alignment vertical="center"/>
    </xf>
    <xf numFmtId="9" fontId="40" fillId="0" borderId="12" xfId="0" applyNumberFormat="1" applyFont="1" applyBorder="1" applyAlignment="1">
      <alignment vertical="center"/>
    </xf>
    <xf numFmtId="3" fontId="40" fillId="0" borderId="11" xfId="0" applyNumberFormat="1" applyFont="1" applyFill="1" applyBorder="1" applyAlignment="1">
      <alignment horizontal="center"/>
    </xf>
    <xf numFmtId="3" fontId="40" fillId="0" borderId="11" xfId="0" applyNumberFormat="1" applyFont="1" applyFill="1" applyBorder="1" applyAlignment="1">
      <alignment horizontal="distributed" vertical="center"/>
    </xf>
    <xf numFmtId="0" fontId="40" fillId="0" borderId="11" xfId="0" applyFont="1" applyBorder="1" applyAlignment="1">
      <alignment horizontal="distributed" vertical="center"/>
    </xf>
    <xf numFmtId="0" fontId="40" fillId="0" borderId="13" xfId="0" applyFont="1" applyBorder="1" applyAlignment="1">
      <alignment horizontal="distributed" vertical="center"/>
    </xf>
    <xf numFmtId="0" fontId="40" fillId="0" borderId="12" xfId="0" applyFont="1" applyBorder="1" applyAlignment="1">
      <alignment horizontal="distributed" vertical="center"/>
    </xf>
    <xf numFmtId="3" fontId="40" fillId="33" borderId="13" xfId="0" applyNumberFormat="1" applyFont="1" applyFill="1" applyBorder="1" applyAlignment="1">
      <alignment horizontal="distributed" vertical="center"/>
    </xf>
    <xf numFmtId="0" fontId="40" fillId="33" borderId="14" xfId="0" applyFont="1" applyFill="1" applyBorder="1" applyAlignment="1">
      <alignment horizontal="distributed" vertical="center"/>
    </xf>
    <xf numFmtId="0" fontId="40" fillId="33" borderId="12" xfId="0" applyFont="1" applyFill="1" applyBorder="1" applyAlignment="1">
      <alignment horizontal="distributed" vertical="center"/>
    </xf>
    <xf numFmtId="9" fontId="40" fillId="0" borderId="14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5"/>
          <c:y val="0.02375"/>
          <c:w val="0.81575"/>
          <c:h val="0.93575"/>
        </c:manualLayout>
      </c:layout>
      <c:pieChart>
        <c:varyColors val="1"/>
        <c:ser>
          <c:idx val="1"/>
          <c:order val="1"/>
          <c:tx>
            <c:strRef>
              <c:f>'資料Ⅲ-14'!$B$5:$B$11</c:f>
              <c:strCache>
                <c:ptCount val="1"/>
                <c:pt idx="0">
                  <c:v>森林整備 利用等  購買 林産 販売 加工 指導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CCFF"/>
              </a:solidFill>
              <a:ln w="12700">
                <a:solidFill>
                  <a:srgbClr val="99CCFF"/>
                </a:solidFill>
              </a:ln>
            </c:spPr>
          </c:dPt>
          <c:dPt>
            <c:idx val="1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666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505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CC6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6600F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val>
            <c:numRef>
              <c:f>'資料Ⅲ-14'!$D$5:$D$11</c:f>
              <c:numCache/>
            </c:numRef>
          </c:val>
        </c:ser>
      </c:pieChart>
      <c:doughnutChart>
        <c:varyColors val="1"/>
        <c:ser>
          <c:idx val="0"/>
          <c:order val="0"/>
          <c:tx>
            <c:strRef>
              <c:f>'資料Ⅲ-14'!$A$5:$A$11</c:f>
              <c:strCache>
                <c:ptCount val="1"/>
                <c:pt idx="0">
                  <c:v>森林整備 販売 加工 指導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CCFF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505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FCC66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6600FF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val>
            <c:numRef>
              <c:f>'資料Ⅲ-14'!$E$5:$E$11</c:f>
              <c:numCache/>
            </c:numRef>
          </c:val>
        </c:ser>
        <c:holeSize val="6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0.6525</cdr:x>
      <cdr:y>0.43475</cdr:y>
    </cdr:from>
    <cdr:to>
      <cdr:x>0.99775</cdr:x>
      <cdr:y>0.52825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2038350" y="1190625"/>
          <a:ext cx="10858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森林整備部門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-0.01675</cdr:x>
      <cdr:y>0.5395</cdr:y>
    </cdr:from>
    <cdr:to>
      <cdr:x>0.30025</cdr:x>
      <cdr:y>0.64425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-47624" y="1476375"/>
          <a:ext cx="9906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販売部門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0.12475</cdr:x>
      <cdr:y>0.0885</cdr:y>
    </cdr:from>
    <cdr:to>
      <cdr:x>0.46975</cdr:x>
      <cdr:y>0.18225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390525" y="238125"/>
          <a:ext cx="10858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加工部門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0.30675</cdr:x>
      <cdr:y>0.006</cdr:y>
    </cdr:from>
    <cdr:to>
      <cdr:x>0.6525</cdr:x>
      <cdr:y>0.09975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952500" y="9525"/>
          <a:ext cx="10858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指導部門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0.45425</cdr:x>
      <cdr:y>0.316</cdr:y>
    </cdr:from>
    <cdr:to>
      <cdr:x>0.7995</cdr:x>
      <cdr:y>0.4095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1419225" y="866775"/>
          <a:ext cx="10858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森林整備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0.40375</cdr:x>
      <cdr:y>0.59375</cdr:y>
    </cdr:from>
    <cdr:to>
      <cdr:x>0.74975</cdr:x>
      <cdr:y>0.68725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1257300" y="1628775"/>
          <a:ext cx="10858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利用等</a:t>
          </a:r>
        </a:p>
      </cdr:txBody>
    </cdr:sp>
  </cdr:relSizeAnchor>
  <cdr:relSizeAnchor xmlns:cdr="http://schemas.openxmlformats.org/drawingml/2006/chartDrawing">
    <cdr:from>
      <cdr:x>0.28475</cdr:x>
      <cdr:y>0.619</cdr:y>
    </cdr:from>
    <cdr:to>
      <cdr:x>0.6305</cdr:x>
      <cdr:y>0.7125</cdr:y>
    </cdr:to>
    <cdr:sp>
      <cdr:nvSpPr>
        <cdr:cNvPr id="7" name="テキスト ボックス 1"/>
        <cdr:cNvSpPr txBox="1">
          <a:spLocks noChangeArrowheads="1"/>
        </cdr:cNvSpPr>
      </cdr:nvSpPr>
      <cdr:spPr>
        <a:xfrm>
          <a:off x="885825" y="1695450"/>
          <a:ext cx="10858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購買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0.1745</cdr:x>
      <cdr:y>0.53575</cdr:y>
    </cdr:from>
    <cdr:to>
      <cdr:x>0.5205</cdr:x>
      <cdr:y>0.62925</cdr:y>
    </cdr:to>
    <cdr:sp>
      <cdr:nvSpPr>
        <cdr:cNvPr id="8" name="テキスト ボックス 1"/>
        <cdr:cNvSpPr txBox="1">
          <a:spLocks noChangeArrowheads="1"/>
        </cdr:cNvSpPr>
      </cdr:nvSpPr>
      <cdr:spPr>
        <a:xfrm>
          <a:off x="542925" y="1466850"/>
          <a:ext cx="10858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林産</a:t>
          </a:r>
        </a:p>
      </cdr:txBody>
    </cdr:sp>
  </cdr:relSizeAnchor>
  <cdr:relSizeAnchor xmlns:cdr="http://schemas.openxmlformats.org/drawingml/2006/chartDrawing">
    <cdr:from>
      <cdr:x>0.11825</cdr:x>
      <cdr:y>0.34125</cdr:y>
    </cdr:from>
    <cdr:to>
      <cdr:x>0.464</cdr:x>
      <cdr:y>0.43475</cdr:y>
    </cdr:to>
    <cdr:sp>
      <cdr:nvSpPr>
        <cdr:cNvPr id="9" name="テキスト ボックス 1"/>
        <cdr:cNvSpPr txBox="1">
          <a:spLocks noChangeArrowheads="1"/>
        </cdr:cNvSpPr>
      </cdr:nvSpPr>
      <cdr:spPr>
        <a:xfrm>
          <a:off x="361950" y="933450"/>
          <a:ext cx="10858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販売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0.21275</cdr:x>
      <cdr:y>0.215</cdr:y>
    </cdr:from>
    <cdr:to>
      <cdr:x>0.558</cdr:x>
      <cdr:y>0.3085</cdr:y>
    </cdr:to>
    <cdr:sp>
      <cdr:nvSpPr>
        <cdr:cNvPr id="10" name="テキスト ボックス 1"/>
        <cdr:cNvSpPr txBox="1">
          <a:spLocks noChangeArrowheads="1"/>
        </cdr:cNvSpPr>
      </cdr:nvSpPr>
      <cdr:spPr>
        <a:xfrm>
          <a:off x="657225" y="581025"/>
          <a:ext cx="10858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加工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0.319</cdr:x>
      <cdr:y>0.1645</cdr:y>
    </cdr:from>
    <cdr:to>
      <cdr:x>0.66475</cdr:x>
      <cdr:y>0.258</cdr:y>
    </cdr:to>
    <cdr:sp>
      <cdr:nvSpPr>
        <cdr:cNvPr id="11" name="テキスト ボックス 1"/>
        <cdr:cNvSpPr txBox="1">
          <a:spLocks noChangeArrowheads="1"/>
        </cdr:cNvSpPr>
      </cdr:nvSpPr>
      <cdr:spPr>
        <a:xfrm>
          <a:off x="990600" y="447675"/>
          <a:ext cx="10858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指導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15</xdr:row>
      <xdr:rowOff>95250</xdr:rowOff>
    </xdr:from>
    <xdr:to>
      <xdr:col>3</xdr:col>
      <xdr:colOff>752475</xdr:colOff>
      <xdr:row>29</xdr:row>
      <xdr:rowOff>171450</xdr:rowOff>
    </xdr:to>
    <xdr:graphicFrame>
      <xdr:nvGraphicFramePr>
        <xdr:cNvPr id="1" name="グラフ 4"/>
        <xdr:cNvGraphicFramePr/>
      </xdr:nvGraphicFramePr>
      <xdr:xfrm>
        <a:off x="161925" y="2981325"/>
        <a:ext cx="3133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showGridLines="0" tabSelected="1" zoomScalePageLayoutView="0" workbookViewId="0" topLeftCell="A1">
      <selection activeCell="F1" sqref="F1"/>
    </sheetView>
  </sheetViews>
  <sheetFormatPr defaultColWidth="9.140625" defaultRowHeight="15"/>
  <cols>
    <col min="1" max="3" width="12.7109375" style="0" customWidth="1"/>
    <col min="4" max="5" width="12.7109375" style="0" bestFit="1" customWidth="1"/>
    <col min="7" max="7" width="12.00390625" style="0" bestFit="1" customWidth="1"/>
    <col min="10" max="12" width="11.8515625" style="0" customWidth="1"/>
  </cols>
  <sheetData>
    <row r="1" spans="1:5" ht="17.25">
      <c r="A1" s="1" t="s">
        <v>14</v>
      </c>
      <c r="B1" s="10"/>
      <c r="C1" s="10"/>
      <c r="D1" s="10"/>
      <c r="E1" s="10"/>
    </row>
    <row r="2" spans="1:5" ht="15">
      <c r="A2" s="10"/>
      <c r="B2" s="11"/>
      <c r="C2" s="11"/>
      <c r="D2" s="11"/>
      <c r="E2" s="7" t="s">
        <v>13</v>
      </c>
    </row>
    <row r="3" spans="1:5" ht="15">
      <c r="A3" s="30" t="s">
        <v>0</v>
      </c>
      <c r="B3" s="30" t="s">
        <v>1</v>
      </c>
      <c r="C3" s="30" t="s">
        <v>2</v>
      </c>
      <c r="D3" s="32" t="s">
        <v>11</v>
      </c>
      <c r="E3" s="32" t="s">
        <v>12</v>
      </c>
    </row>
    <row r="4" spans="1:8" ht="15">
      <c r="A4" s="30"/>
      <c r="B4" s="30"/>
      <c r="C4" s="31"/>
      <c r="D4" s="33"/>
      <c r="E4" s="33"/>
      <c r="H4" s="6"/>
    </row>
    <row r="5" spans="1:12" ht="15">
      <c r="A5" s="34" t="s">
        <v>9</v>
      </c>
      <c r="B5" s="12" t="s">
        <v>9</v>
      </c>
      <c r="C5" s="13">
        <v>89367145</v>
      </c>
      <c r="D5" s="14">
        <f>C5/C12</f>
        <v>0.3316491854772383</v>
      </c>
      <c r="E5" s="27">
        <f>SUM(D5:D7)</f>
        <v>0.5104685346253683</v>
      </c>
      <c r="H5" s="6"/>
      <c r="J5" s="8"/>
      <c r="K5" s="8"/>
      <c r="L5" s="9"/>
    </row>
    <row r="6" spans="1:12" ht="15">
      <c r="A6" s="35"/>
      <c r="B6" s="15" t="s">
        <v>15</v>
      </c>
      <c r="C6" s="13">
        <f>173055+38870083+11747+49049+55269+16381</f>
        <v>39175584</v>
      </c>
      <c r="D6" s="14">
        <f>C6/C12</f>
        <v>0.14538397219912452</v>
      </c>
      <c r="E6" s="37"/>
      <c r="F6" s="10" t="s">
        <v>16</v>
      </c>
      <c r="G6" s="6"/>
      <c r="H6" s="6"/>
      <c r="J6" s="8"/>
      <c r="K6" s="8"/>
      <c r="L6" s="9"/>
    </row>
    <row r="7" spans="1:12" ht="15">
      <c r="A7" s="36"/>
      <c r="B7" s="16" t="s">
        <v>8</v>
      </c>
      <c r="C7" s="13">
        <v>9009593</v>
      </c>
      <c r="D7" s="17">
        <f>C7/C12</f>
        <v>0.03343537694900545</v>
      </c>
      <c r="E7" s="28"/>
      <c r="H7" s="6"/>
      <c r="J7" s="8"/>
      <c r="K7" s="8"/>
      <c r="L7" s="9"/>
    </row>
    <row r="8" spans="1:12" ht="15">
      <c r="A8" s="25" t="s">
        <v>4</v>
      </c>
      <c r="B8" s="18" t="s">
        <v>5</v>
      </c>
      <c r="C8" s="13">
        <f>41281030+14769652</f>
        <v>56050682</v>
      </c>
      <c r="D8" s="17">
        <f>C8/C12</f>
        <v>0.20800891681997566</v>
      </c>
      <c r="E8" s="27">
        <f>SUM(D8:D9)</f>
        <v>0.3531256240075604</v>
      </c>
      <c r="H8" s="6"/>
      <c r="J8" s="8"/>
      <c r="K8" s="8"/>
      <c r="L8" s="9"/>
    </row>
    <row r="9" spans="1:12" ht="15">
      <c r="A9" s="26"/>
      <c r="B9" s="19" t="s">
        <v>4</v>
      </c>
      <c r="C9" s="13">
        <v>39103566</v>
      </c>
      <c r="D9" s="17">
        <f>C9/C12</f>
        <v>0.14511670718758476</v>
      </c>
      <c r="E9" s="28"/>
      <c r="H9" s="6"/>
      <c r="J9" s="8"/>
      <c r="K9" s="8"/>
      <c r="L9" s="9"/>
    </row>
    <row r="10" spans="1:12" ht="15">
      <c r="A10" s="20" t="s">
        <v>6</v>
      </c>
      <c r="B10" s="20" t="s">
        <v>7</v>
      </c>
      <c r="C10" s="13">
        <f>34350400+839817</f>
        <v>35190217</v>
      </c>
      <c r="D10" s="17">
        <f>C10/C12</f>
        <v>0.13059393141424921</v>
      </c>
      <c r="E10" s="17">
        <f>SUM(D10)</f>
        <v>0.13059393141424921</v>
      </c>
      <c r="H10" s="6"/>
      <c r="J10" s="8"/>
      <c r="K10" s="8"/>
      <c r="L10" s="9"/>
    </row>
    <row r="11" spans="1:12" ht="15">
      <c r="A11" s="23" t="s">
        <v>3</v>
      </c>
      <c r="B11" s="24" t="s">
        <v>3</v>
      </c>
      <c r="C11" s="13">
        <v>1566094</v>
      </c>
      <c r="D11" s="17">
        <f>C11/C12</f>
        <v>0.005811909952822036</v>
      </c>
      <c r="E11" s="17">
        <f>SUM(D11)</f>
        <v>0.005811909952822036</v>
      </c>
      <c r="H11" s="6"/>
      <c r="J11" s="8"/>
      <c r="K11" s="8"/>
      <c r="L11" s="9"/>
    </row>
    <row r="12" spans="1:12" ht="15">
      <c r="A12" s="29" t="s">
        <v>10</v>
      </c>
      <c r="B12" s="29"/>
      <c r="C12" s="13">
        <f>SUM(C5:C11)</f>
        <v>269462881</v>
      </c>
      <c r="D12" s="17">
        <f>SUM(D5:D11)</f>
        <v>1</v>
      </c>
      <c r="E12" s="17">
        <f>SUM(E5:E11)</f>
        <v>1</v>
      </c>
      <c r="J12" s="8"/>
      <c r="K12" s="8"/>
      <c r="L12" s="9"/>
    </row>
    <row r="13" spans="1:5" ht="15">
      <c r="A13" s="21"/>
      <c r="B13" s="21"/>
      <c r="C13" s="5"/>
      <c r="D13" s="22"/>
      <c r="E13" s="22"/>
    </row>
    <row r="14" spans="1:5" ht="15">
      <c r="A14" s="5" t="s">
        <v>17</v>
      </c>
      <c r="B14" s="21"/>
      <c r="C14" s="5"/>
      <c r="D14" s="22"/>
      <c r="E14" s="22"/>
    </row>
    <row r="15" spans="1:5" ht="15">
      <c r="A15" s="2"/>
      <c r="B15" s="2"/>
      <c r="C15" s="3"/>
      <c r="D15" s="4"/>
      <c r="E15" s="4"/>
    </row>
  </sheetData>
  <sheetProtection/>
  <mergeCells count="10">
    <mergeCell ref="A8:A9"/>
    <mergeCell ref="E8:E9"/>
    <mergeCell ref="A12:B12"/>
    <mergeCell ref="A3:A4"/>
    <mergeCell ref="B3:B4"/>
    <mergeCell ref="C3:C4"/>
    <mergeCell ref="D3:D4"/>
    <mergeCell ref="E3:E4"/>
    <mergeCell ref="A5:A7"/>
    <mergeCell ref="E5:E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cp:lastPrinted>2011-09-22T09:18:52Z</cp:lastPrinted>
  <dcterms:created xsi:type="dcterms:W3CDTF">2010-02-12T10:57:26Z</dcterms:created>
  <dcterms:modified xsi:type="dcterms:W3CDTF">2019-07-24T06:24:15Z</dcterms:modified>
  <cp:category/>
  <cp:version/>
  <cp:contentType/>
  <cp:contentStatus/>
</cp:coreProperties>
</file>