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925" windowWidth="20520" windowHeight="1140" activeTab="0"/>
  </bookViews>
  <sheets>
    <sheet name="資料Ⅲ-16" sheetId="1" r:id="rId1"/>
  </sheets>
  <externalReferences>
    <externalReference r:id="rId4"/>
    <externalReference r:id="rId5"/>
  </externalReferences>
  <definedNames>
    <definedName name="COLNUM">#REF!</definedName>
    <definedName name="COLNUM2">#REF!</definedName>
    <definedName name="COLSZ">#REF!</definedName>
    <definedName name="COLSZ2">#REF!</definedName>
    <definedName name="PKNUM">#REF!</definedName>
    <definedName name="PKSZ">#REF!</definedName>
    <definedName name="PKSZ2">#REF!</definedName>
    <definedName name="_xlnm.Print_Area" localSheetId="0">'資料Ⅲ-16'!$A$1:$R$39</definedName>
  </definedNames>
  <calcPr fullCalcOnLoad="1"/>
</workbook>
</file>

<file path=xl/sharedStrings.xml><?xml version="1.0" encoding="utf-8"?>
<sst xmlns="http://schemas.openxmlformats.org/spreadsheetml/2006/main" count="45" uniqueCount="30">
  <si>
    <t>計</t>
  </si>
  <si>
    <t>経営体数</t>
  </si>
  <si>
    <t>素材生産量</t>
  </si>
  <si>
    <t>法人</t>
  </si>
  <si>
    <t>農事組合法人</t>
  </si>
  <si>
    <t>会社</t>
  </si>
  <si>
    <t>農協</t>
  </si>
  <si>
    <t>森林組合</t>
  </si>
  <si>
    <t>その他各種団体</t>
  </si>
  <si>
    <t>その他法人</t>
  </si>
  <si>
    <t>非法人</t>
  </si>
  <si>
    <t>非法人全体</t>
  </si>
  <si>
    <t>うち個人経営体</t>
  </si>
  <si>
    <t>地公体</t>
  </si>
  <si>
    <t>地方公共団体・財産区</t>
  </si>
  <si>
    <t>1,000-5,000</t>
  </si>
  <si>
    <t>5,000-10,000</t>
  </si>
  <si>
    <t>10,000以上</t>
  </si>
  <si>
    <t>投下労働量</t>
  </si>
  <si>
    <t>1,000未満</t>
  </si>
  <si>
    <t xml:space="preserve">   注：生産性とは、素材生産量を投下労働量（常雇い＋臨時雇い）の従事日数で除した数値。</t>
  </si>
  <si>
    <t>資料：農林水産省「2015年農林業センサス」(組替集計)</t>
  </si>
  <si>
    <t>○受託若しくは立木買いにより素材生産を行った林業経営体の素材生産量規模別の生産性</t>
  </si>
  <si>
    <r>
      <t>50未満-1,000m</t>
    </r>
    <r>
      <rPr>
        <vertAlign val="superscript"/>
        <sz val="11"/>
        <rFont val="ＭＳ Ｐゴシック"/>
        <family val="3"/>
      </rPr>
      <t>3</t>
    </r>
  </si>
  <si>
    <r>
      <t>1,000-5,000m</t>
    </r>
    <r>
      <rPr>
        <vertAlign val="superscript"/>
        <sz val="11"/>
        <rFont val="ＭＳ Ｐゴシック"/>
        <family val="3"/>
      </rPr>
      <t>3</t>
    </r>
  </si>
  <si>
    <r>
      <t>5,000-10,000m</t>
    </r>
    <r>
      <rPr>
        <vertAlign val="superscript"/>
        <sz val="11"/>
        <rFont val="ＭＳ Ｐゴシック"/>
        <family val="3"/>
      </rPr>
      <t>3</t>
    </r>
  </si>
  <si>
    <r>
      <t>10,000m</t>
    </r>
    <r>
      <rPr>
        <vertAlign val="superscript"/>
        <sz val="11"/>
        <rFont val="ＭＳ Ｐゴシック"/>
        <family val="3"/>
      </rPr>
      <t>3</t>
    </r>
    <r>
      <rPr>
        <sz val="11"/>
        <rFont val="ＭＳ Ｐゴシック"/>
        <family val="3"/>
      </rPr>
      <t>以上</t>
    </r>
  </si>
  <si>
    <r>
      <t>（単位：経営体数＝経営体、素材生産量＝m</t>
    </r>
    <r>
      <rPr>
        <vertAlign val="superscript"/>
        <sz val="11"/>
        <rFont val="ＭＳ Ｐゴシック"/>
        <family val="3"/>
      </rPr>
      <t>3</t>
    </r>
    <r>
      <rPr>
        <sz val="11"/>
        <rFont val="ＭＳ Ｐゴシック"/>
        <family val="3"/>
      </rPr>
      <t>、投下労働量＝日）</t>
    </r>
  </si>
  <si>
    <r>
      <t>素材生産量規模（m</t>
    </r>
    <r>
      <rPr>
        <vertAlign val="superscript"/>
        <sz val="11"/>
        <rFont val="ＭＳ Ｐゴシック"/>
        <family val="3"/>
      </rPr>
      <t>3</t>
    </r>
    <r>
      <rPr>
        <sz val="11"/>
        <rFont val="ＭＳ Ｐゴシック"/>
        <family val="3"/>
      </rPr>
      <t>/年）</t>
    </r>
  </si>
  <si>
    <r>
      <t>生産性（m</t>
    </r>
    <r>
      <rPr>
        <vertAlign val="superscript"/>
        <sz val="11"/>
        <rFont val="ＭＳ Ｐゴシック"/>
        <family val="3"/>
      </rPr>
      <t>3</t>
    </r>
    <r>
      <rPr>
        <sz val="11"/>
        <rFont val="ＭＳ Ｐゴシック"/>
        <family val="3"/>
      </rPr>
      <t>/人・日）</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</si>
</sst>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 ##0"/>
    <numFmt numFmtId="178" formatCode="@\ "/>
    <numFmt numFmtId="179" formatCode="0.0;&quot;△&quot;0.0"/>
    <numFmt numFmtId="180" formatCode="#,##0;\-#,##0;&quot;-&quot;"/>
    <numFmt numFmtId="181" formatCode="#,##0_);[Red]\(#,##0\)"/>
    <numFmt numFmtId="182" formatCode="#,##0.000;[Red]\-#,##0.000"/>
    <numFmt numFmtId="183" formatCode="0_);[Red]\(0\)"/>
    <numFmt numFmtId="184" formatCode="#,##0.0000;[Red]\-#,##0.0000"/>
    <numFmt numFmtId="185" formatCode="#,##0.00000;[Red]\-#,##0.00000"/>
    <numFmt numFmtId="186" formatCode="#,##0.000000;[Red]\-#,##0.000000"/>
  </numFmts>
  <fonts count="54">
    <font>
      <sz val="11"/>
      <name val="ＭＳ Ｐゴシック"/>
      <family val="3"/>
    </font>
    <font>
      <sz val="11"/>
      <color indexed="8"/>
      <name val="Calibri"/>
      <family val="2"/>
    </font>
    <font>
      <sz val="6"/>
      <name val="ＭＳ Ｐゴシック"/>
      <family val="3"/>
    </font>
    <font>
      <sz val="10"/>
      <name val="ＭＳ 明朝"/>
      <family val="1"/>
    </font>
    <font>
      <sz val="10.5"/>
      <name val="ＭＳ 明朝"/>
      <family val="1"/>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0"/>
      <color indexed="8"/>
      <name val="ＭＳ Ｐゴシック"/>
      <family val="3"/>
    </font>
    <font>
      <sz val="14"/>
      <name val="ＭＳ Ｐゴシック"/>
      <family val="3"/>
    </font>
    <font>
      <sz val="11"/>
      <color indexed="8"/>
      <name val="ＭＳ Ｐゴシック"/>
      <family val="3"/>
    </font>
    <font>
      <vertAlign val="superscript"/>
      <sz val="11"/>
      <name val="ＭＳ Ｐゴシック"/>
      <family val="3"/>
    </font>
    <font>
      <sz val="11"/>
      <color indexed="9"/>
      <name val="Calibri"/>
      <family val="2"/>
    </font>
    <font>
      <b/>
      <sz val="18"/>
      <color indexed="56"/>
      <name val="ＭＳ Ｐゴシック"/>
      <family val="3"/>
    </font>
    <font>
      <b/>
      <sz val="11"/>
      <color indexed="9"/>
      <name val="Calibri"/>
      <family val="2"/>
    </font>
    <font>
      <sz val="11"/>
      <color indexed="60"/>
      <name val="Calibri"/>
      <family val="2"/>
    </font>
    <font>
      <sz val="11"/>
      <color indexed="52"/>
      <name val="Calibri"/>
      <family val="2"/>
    </font>
    <font>
      <sz val="11"/>
      <color indexed="20"/>
      <name val="Calibri"/>
      <family val="2"/>
    </font>
    <font>
      <b/>
      <sz val="11"/>
      <color indexed="52"/>
      <name val="Calibri"/>
      <family val="2"/>
    </font>
    <font>
      <sz val="11"/>
      <color indexed="10"/>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i/>
      <sz val="11"/>
      <color indexed="23"/>
      <name val="Calibri"/>
      <family val="2"/>
    </font>
    <font>
      <sz val="11"/>
      <color indexed="62"/>
      <name val="Calibri"/>
      <family val="2"/>
    </font>
    <font>
      <sz val="11"/>
      <color indexed="17"/>
      <name val="Calibri"/>
      <family val="2"/>
    </font>
    <font>
      <sz val="11"/>
      <color indexed="55"/>
      <name val="ＭＳ Ｐゴシック"/>
      <family val="3"/>
    </font>
    <font>
      <vertAlign val="superscript"/>
      <sz val="10"/>
      <color indexed="8"/>
      <name val="ＭＳ Ｐゴシック"/>
      <family val="3"/>
    </font>
    <font>
      <sz val="11"/>
      <color theme="1"/>
      <name val="Calibri"/>
      <family val="2"/>
    </font>
    <font>
      <sz val="11"/>
      <color theme="0"/>
      <name val="Calibri"/>
      <family val="2"/>
    </font>
    <font>
      <b/>
      <sz val="18"/>
      <color theme="3"/>
      <name val="Cambria"/>
      <family val="3"/>
    </font>
    <font>
      <b/>
      <sz val="11"/>
      <color theme="0"/>
      <name val="Calibri"/>
      <family val="2"/>
    </font>
    <font>
      <sz val="11"/>
      <color rgb="FF9C6500"/>
      <name val="Calibri"/>
      <family val="2"/>
    </font>
    <font>
      <sz val="11"/>
      <color rgb="FFFA7D00"/>
      <name val="Calibri"/>
      <family val="2"/>
    </font>
    <font>
      <sz val="11"/>
      <color rgb="FF9C0006"/>
      <name val="Calibri"/>
      <family val="2"/>
    </font>
    <font>
      <b/>
      <sz val="11"/>
      <color rgb="FFFA7D00"/>
      <name val="Calibri"/>
      <family val="2"/>
    </font>
    <font>
      <sz val="11"/>
      <color rgb="FFFF00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i/>
      <sz val="11"/>
      <color rgb="FF7F7F7F"/>
      <name val="Calibri"/>
      <family val="2"/>
    </font>
    <font>
      <sz val="11"/>
      <color rgb="FF3F3F76"/>
      <name val="Calibri"/>
      <family val="2"/>
    </font>
    <font>
      <sz val="11"/>
      <color rgb="FF006100"/>
      <name val="Calibri"/>
      <family val="2"/>
    </font>
    <font>
      <sz val="11"/>
      <color theme="0" tint="-0.3499799966812134"/>
      <name val="ＭＳ Ｐゴシック"/>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B0F0"/>
        <bgColor indexed="64"/>
      </patternFill>
    </fill>
  </fills>
  <borders count="47">
    <border>
      <left/>
      <right/>
      <top/>
      <bottom/>
      <diagonal/>
    </border>
    <border>
      <left style="thin"/>
      <right>
        <color indexed="63"/>
      </right>
      <top style="hair"/>
      <bottom style="hair"/>
    </border>
    <border>
      <left style="hair"/>
      <right>
        <color indexed="63"/>
      </right>
      <top>
        <color indexed="63"/>
      </top>
      <bottom style="hair"/>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medium"/>
    </border>
    <border>
      <left style="thin"/>
      <right/>
      <top/>
      <bottom style="thin"/>
    </border>
    <border>
      <left style="thin"/>
      <right/>
      <top style="thin"/>
      <bottom style="thin"/>
    </border>
    <border>
      <left style="medium"/>
      <right style="thin"/>
      <top style="thin"/>
      <bottom/>
    </border>
    <border>
      <left style="thin"/>
      <right/>
      <top style="thin"/>
      <bottom/>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color indexed="63"/>
      </right>
      <top>
        <color indexed="63"/>
      </top>
      <bottom>
        <color indexed="63"/>
      </botto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style="medium"/>
      <right style="thin"/>
      <top>
        <color indexed="63"/>
      </top>
      <bottom style="medium"/>
    </border>
    <border>
      <left style="thin"/>
      <right style="thin"/>
      <top>
        <color indexed="63"/>
      </top>
      <bottom style="medium"/>
    </border>
    <border>
      <left style="thin"/>
      <right style="medium"/>
      <top style="medium"/>
      <bottom style="medium"/>
    </border>
    <border>
      <left>
        <color indexed="63"/>
      </left>
      <right/>
      <top/>
      <bottom style="thin"/>
    </border>
    <border>
      <left>
        <color indexed="63"/>
      </left>
      <right/>
      <top style="thin"/>
      <bottom/>
    </border>
    <border>
      <left style="thin"/>
      <right style="thin"/>
      <top style="medium"/>
      <bottom style="thin"/>
    </border>
    <border>
      <left>
        <color indexed="63"/>
      </left>
      <right>
        <color indexed="63"/>
      </right>
      <top style="medium"/>
      <bottom style="thin"/>
    </border>
    <border>
      <left>
        <color indexed="63"/>
      </left>
      <right>
        <color indexed="63"/>
      </right>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color indexed="63"/>
      </right>
      <top style="medium"/>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style="medium"/>
      <right>
        <color indexed="63"/>
      </right>
      <top style="medium"/>
      <bottom style="thin"/>
    </border>
  </borders>
  <cellStyleXfs count="79">
    <xf numFmtId="0" fontId="0" fillId="0" borderId="0">
      <alignment vertical="center"/>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3" fillId="0" borderId="1" applyFont="0" applyFill="0" applyBorder="0" applyProtection="0">
      <alignment/>
    </xf>
    <xf numFmtId="178" fontId="4" fillId="0" borderId="0">
      <alignment horizontal="right" vertical="center"/>
      <protection/>
    </xf>
    <xf numFmtId="179" fontId="3" fillId="0" borderId="2" applyFont="0" applyBorder="0" applyProtection="0">
      <alignment/>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180" fontId="5" fillId="0" borderId="0" applyFill="0" applyBorder="0" applyAlignment="0">
      <protection/>
    </xf>
    <xf numFmtId="0" fontId="6" fillId="0" borderId="0">
      <alignment horizontal="left"/>
      <protection/>
    </xf>
    <xf numFmtId="0" fontId="7" fillId="0" borderId="3" applyNumberFormat="0" applyAlignment="0" applyProtection="0"/>
    <xf numFmtId="0" fontId="7" fillId="0" borderId="4">
      <alignment horizontal="left" vertical="center"/>
      <protection/>
    </xf>
    <xf numFmtId="0" fontId="8" fillId="0" borderId="0">
      <alignment/>
      <protection/>
    </xf>
    <xf numFmtId="4" fontId="6" fillId="0" borderId="0">
      <alignment horizontal="right"/>
      <protection/>
    </xf>
    <xf numFmtId="4" fontId="9" fillId="0" borderId="0">
      <alignment horizontal="right"/>
      <protection/>
    </xf>
    <xf numFmtId="0" fontId="10" fillId="0" borderId="0">
      <alignment horizontal="left"/>
      <protection/>
    </xf>
    <xf numFmtId="0" fontId="11" fillId="0" borderId="0">
      <alignment horizontal="center"/>
      <protection/>
    </xf>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5" applyNumberFormat="0" applyAlignment="0" applyProtection="0"/>
    <xf numFmtId="0" fontId="39" fillId="27" borderId="0" applyNumberFormat="0" applyBorder="0" applyAlignment="0" applyProtection="0"/>
    <xf numFmtId="9" fontId="35" fillId="0" borderId="0" applyFont="0" applyFill="0" applyBorder="0" applyAlignment="0" applyProtection="0"/>
    <xf numFmtId="9" fontId="0" fillId="0" borderId="0" applyFont="0" applyFill="0" applyBorder="0" applyAlignment="0" applyProtection="0"/>
    <xf numFmtId="0" fontId="35" fillId="28" borderId="6" applyNumberFormat="0" applyFont="0" applyAlignment="0" applyProtection="0"/>
    <xf numFmtId="0" fontId="40" fillId="0" borderId="7" applyNumberFormat="0" applyFill="0" applyAlignment="0" applyProtection="0"/>
    <xf numFmtId="0" fontId="41" fillId="29" borderId="0" applyNumberFormat="0" applyBorder="0" applyAlignment="0" applyProtection="0"/>
    <xf numFmtId="0" fontId="42" fillId="30" borderId="8"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35" fillId="0" borderId="0" applyFont="0" applyFill="0" applyBorder="0" applyAlignment="0" applyProtection="0"/>
    <xf numFmtId="38" fontId="0" fillId="0" borderId="0" applyFont="0" applyFill="0" applyBorder="0" applyAlignment="0" applyProtection="0"/>
    <xf numFmtId="38" fontId="35" fillId="0" borderId="0" applyFont="0" applyFill="0" applyBorder="0" applyAlignment="0" applyProtection="0"/>
    <xf numFmtId="0" fontId="44" fillId="0" borderId="9" applyNumberFormat="0" applyFill="0" applyAlignment="0" applyProtection="0"/>
    <xf numFmtId="0" fontId="45" fillId="0" borderId="10" applyNumberFormat="0" applyFill="0" applyAlignment="0" applyProtection="0"/>
    <xf numFmtId="0" fontId="46" fillId="0" borderId="11" applyNumberFormat="0" applyFill="0" applyAlignment="0" applyProtection="0"/>
    <xf numFmtId="0" fontId="46" fillId="0" borderId="0" applyNumberFormat="0" applyFill="0" applyBorder="0" applyAlignment="0" applyProtection="0"/>
    <xf numFmtId="0" fontId="47" fillId="0" borderId="12" applyNumberFormat="0" applyFill="0" applyAlignment="0" applyProtection="0"/>
    <xf numFmtId="0" fontId="48" fillId="30" borderId="13" applyNumberFormat="0" applyAlignment="0" applyProtection="0"/>
    <xf numFmtId="0" fontId="49" fillId="0" borderId="0" applyNumberFormat="0" applyFill="0" applyBorder="0" applyAlignment="0" applyProtection="0"/>
    <xf numFmtId="6" fontId="35" fillId="0" borderId="0" applyFont="0" applyFill="0" applyBorder="0" applyAlignment="0" applyProtection="0"/>
    <xf numFmtId="8" fontId="35" fillId="0" borderId="0" applyFont="0" applyFill="0" applyBorder="0" applyAlignment="0" applyProtection="0"/>
    <xf numFmtId="0" fontId="50" fillId="31" borderId="8" applyNumberFormat="0" applyAlignment="0" applyProtection="0"/>
    <xf numFmtId="0" fontId="0" fillId="0" borderId="0">
      <alignment vertical="center"/>
      <protection/>
    </xf>
    <xf numFmtId="0" fontId="35" fillId="0" borderId="0">
      <alignment vertical="center"/>
      <protection/>
    </xf>
    <xf numFmtId="0" fontId="12" fillId="0" borderId="0">
      <alignment/>
      <protection/>
    </xf>
    <xf numFmtId="0" fontId="51" fillId="32" borderId="0" applyNumberFormat="0" applyBorder="0" applyAlignment="0" applyProtection="0"/>
  </cellStyleXfs>
  <cellXfs count="60">
    <xf numFmtId="0" fontId="0" fillId="0" borderId="0" xfId="0" applyAlignment="1">
      <alignment vertical="center"/>
    </xf>
    <xf numFmtId="38" fontId="0" fillId="0" borderId="0" xfId="61" applyFont="1" applyAlignment="1">
      <alignment vertical="center"/>
    </xf>
    <xf numFmtId="38" fontId="0" fillId="0" borderId="0" xfId="0" applyNumberFormat="1" applyAlignment="1">
      <alignment vertical="center"/>
    </xf>
    <xf numFmtId="0" fontId="52" fillId="0" borderId="0" xfId="0" applyFont="1" applyAlignment="1">
      <alignment vertical="center"/>
    </xf>
    <xf numFmtId="0" fontId="0" fillId="0" borderId="14" xfId="0" applyBorder="1" applyAlignment="1">
      <alignment vertical="center"/>
    </xf>
    <xf numFmtId="38" fontId="0" fillId="0" borderId="14" xfId="61" applyFont="1" applyBorder="1" applyAlignment="1">
      <alignment vertical="center"/>
    </xf>
    <xf numFmtId="0" fontId="0" fillId="0" borderId="14" xfId="0" applyBorder="1" applyAlignment="1" quotePrefix="1">
      <alignment vertical="center"/>
    </xf>
    <xf numFmtId="0" fontId="14" fillId="0" borderId="0" xfId="0" applyFont="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176" fontId="0" fillId="33" borderId="14" xfId="61" applyNumberFormat="1" applyFont="1" applyFill="1" applyBorder="1" applyAlignment="1">
      <alignment vertical="center"/>
    </xf>
    <xf numFmtId="0" fontId="0" fillId="0" borderId="0" xfId="0" applyBorder="1" applyAlignment="1">
      <alignment vertical="center"/>
    </xf>
    <xf numFmtId="176" fontId="0" fillId="0" borderId="0" xfId="61" applyNumberFormat="1" applyFont="1" applyBorder="1" applyAlignment="1">
      <alignment vertical="center"/>
    </xf>
    <xf numFmtId="38" fontId="0" fillId="0" borderId="0" xfId="61" applyFont="1" applyBorder="1" applyAlignment="1">
      <alignment vertical="center"/>
    </xf>
    <xf numFmtId="0" fontId="0" fillId="0" borderId="23" xfId="0" applyBorder="1" applyAlignment="1">
      <alignment vertical="center"/>
    </xf>
    <xf numFmtId="38" fontId="0" fillId="0" borderId="23" xfId="61" applyFont="1" applyBorder="1" applyAlignment="1">
      <alignment vertical="center"/>
    </xf>
    <xf numFmtId="38" fontId="53" fillId="0" borderId="24" xfId="61" applyFont="1" applyBorder="1" applyAlignment="1">
      <alignment vertical="center"/>
    </xf>
    <xf numFmtId="38" fontId="53" fillId="0" borderId="25" xfId="61" applyFont="1" applyBorder="1" applyAlignment="1">
      <alignment vertical="center"/>
    </xf>
    <xf numFmtId="38" fontId="53" fillId="0" borderId="26" xfId="61" applyFont="1" applyBorder="1" applyAlignment="1">
      <alignment vertical="center"/>
    </xf>
    <xf numFmtId="38" fontId="53" fillId="0" borderId="14" xfId="61" applyFont="1" applyBorder="1" applyAlignment="1">
      <alignment vertical="center"/>
    </xf>
    <xf numFmtId="38" fontId="53" fillId="0" borderId="18" xfId="61" applyFont="1" applyBorder="1" applyAlignment="1">
      <alignment vertical="center"/>
    </xf>
    <xf numFmtId="38" fontId="53" fillId="0" borderId="27" xfId="61" applyFont="1" applyBorder="1" applyAlignment="1">
      <alignment vertical="center"/>
    </xf>
    <xf numFmtId="38" fontId="53" fillId="0" borderId="28" xfId="61" applyFont="1" applyBorder="1" applyAlignment="1">
      <alignment vertical="center"/>
    </xf>
    <xf numFmtId="38" fontId="53" fillId="0" borderId="29" xfId="61" applyFont="1" applyBorder="1" applyAlignment="1">
      <alignment vertical="center"/>
    </xf>
    <xf numFmtId="38" fontId="53" fillId="0" borderId="30" xfId="61" applyFont="1" applyBorder="1" applyAlignment="1">
      <alignment vertical="center"/>
    </xf>
    <xf numFmtId="38" fontId="53" fillId="0" borderId="31" xfId="61" applyFont="1" applyBorder="1" applyAlignment="1">
      <alignment vertical="center"/>
    </xf>
    <xf numFmtId="38" fontId="53" fillId="0" borderId="32" xfId="61" applyFont="1" applyBorder="1" applyAlignment="1">
      <alignment vertical="center"/>
    </xf>
    <xf numFmtId="38" fontId="53" fillId="0" borderId="33" xfId="61" applyFont="1" applyBorder="1" applyAlignment="1">
      <alignment vertical="center"/>
    </xf>
    <xf numFmtId="38" fontId="53" fillId="0" borderId="4" xfId="61" applyFont="1" applyBorder="1" applyAlignment="1">
      <alignment vertical="center"/>
    </xf>
    <xf numFmtId="38" fontId="53" fillId="0" borderId="34" xfId="61" applyFont="1" applyBorder="1" applyAlignment="1">
      <alignment vertical="center"/>
    </xf>
    <xf numFmtId="38" fontId="53" fillId="0" borderId="35" xfId="61" applyFont="1" applyBorder="1" applyAlignment="1">
      <alignment vertical="center"/>
    </xf>
    <xf numFmtId="38" fontId="53" fillId="0" borderId="20" xfId="61" applyFont="1" applyBorder="1" applyAlignment="1">
      <alignment vertical="center"/>
    </xf>
    <xf numFmtId="38" fontId="53" fillId="0" borderId="36" xfId="61" applyFont="1" applyBorder="1" applyAlignment="1">
      <alignment vertical="center"/>
    </xf>
    <xf numFmtId="38" fontId="53" fillId="0" borderId="37" xfId="61" applyFont="1" applyBorder="1" applyAlignment="1">
      <alignment vertical="center"/>
    </xf>
    <xf numFmtId="38" fontId="53" fillId="0" borderId="38" xfId="61" applyFont="1" applyBorder="1" applyAlignment="1">
      <alignment vertical="center"/>
    </xf>
    <xf numFmtId="38" fontId="53" fillId="0" borderId="39" xfId="61" applyFont="1" applyBorder="1" applyAlignment="1">
      <alignment vertical="center"/>
    </xf>
    <xf numFmtId="38" fontId="53" fillId="0" borderId="40" xfId="61" applyFont="1" applyBorder="1" applyAlignment="1">
      <alignment vertical="center"/>
    </xf>
    <xf numFmtId="38" fontId="53" fillId="0" borderId="15" xfId="61" applyFont="1" applyBorder="1" applyAlignment="1">
      <alignment vertical="center"/>
    </xf>
    <xf numFmtId="186" fontId="0" fillId="0" borderId="23" xfId="61" applyNumberFormat="1" applyFont="1" applyBorder="1" applyAlignment="1">
      <alignment vertical="center"/>
    </xf>
    <xf numFmtId="184" fontId="0" fillId="0" borderId="0" xfId="61" applyNumberFormat="1" applyFont="1" applyBorder="1" applyAlignment="1">
      <alignment vertical="center"/>
    </xf>
    <xf numFmtId="0" fontId="0" fillId="0" borderId="23" xfId="61" applyNumberFormat="1" applyFont="1" applyBorder="1" applyAlignment="1">
      <alignment vertical="center"/>
    </xf>
    <xf numFmtId="0" fontId="0" fillId="33" borderId="14" xfId="0" applyFill="1" applyBorder="1" applyAlignment="1">
      <alignment vertical="center" shrinkToFit="1"/>
    </xf>
    <xf numFmtId="0" fontId="0" fillId="0" borderId="24" xfId="0" applyBorder="1" applyAlignment="1">
      <alignment horizontal="center" vertical="center"/>
    </xf>
    <xf numFmtId="0" fontId="0" fillId="0" borderId="26" xfId="0" applyBorder="1" applyAlignment="1">
      <alignment horizontal="center" vertical="center"/>
    </xf>
    <xf numFmtId="0" fontId="0" fillId="0" borderId="41" xfId="0" applyBorder="1" applyAlignment="1">
      <alignment horizontal="center" vertical="center"/>
    </xf>
    <xf numFmtId="0" fontId="0" fillId="0" borderId="3" xfId="0" applyBorder="1" applyAlignment="1">
      <alignment horizontal="center" vertical="center"/>
    </xf>
    <xf numFmtId="0" fontId="0" fillId="0" borderId="42" xfId="0" applyBorder="1" applyAlignment="1">
      <alignment horizontal="right"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0" fillId="0" borderId="42" xfId="0" applyFill="1" applyBorder="1" applyAlignment="1">
      <alignment horizontal="center" vertical="center"/>
    </xf>
    <xf numFmtId="0" fontId="0" fillId="0" borderId="46" xfId="0" applyBorder="1" applyAlignment="1">
      <alignment horizontal="center" vertical="center"/>
    </xf>
    <xf numFmtId="0" fontId="0" fillId="0" borderId="36" xfId="0" applyBorder="1" applyAlignment="1">
      <alignment horizontal="center" vertical="center"/>
    </xf>
    <xf numFmtId="0" fontId="0" fillId="0" borderId="38" xfId="0" applyBorder="1" applyAlignment="1">
      <alignment horizontal="center" vertical="center"/>
    </xf>
  </cellXfs>
  <cellStyles count="65">
    <cellStyle name="Normal" xfId="0"/>
    <cellStyle name="# ##0" xfId="15"/>
    <cellStyle name="･･･ｽﾍﾟｰｽ" xfId="16"/>
    <cellStyle name="0.0;&quot;△&quot;;0.0" xfId="17"/>
    <cellStyle name="20% - アクセント 1" xfId="18"/>
    <cellStyle name="20% - アクセント 2" xfId="19"/>
    <cellStyle name="20% - アクセント 3" xfId="20"/>
    <cellStyle name="20% - アクセント 4" xfId="21"/>
    <cellStyle name="20% - アクセント 5" xfId="22"/>
    <cellStyle name="20% - アクセント 6" xfId="23"/>
    <cellStyle name="40% - アクセント 1" xfId="24"/>
    <cellStyle name="40% - アクセント 2" xfId="25"/>
    <cellStyle name="40% - アクセント 3" xfId="26"/>
    <cellStyle name="40% - アクセント 4" xfId="27"/>
    <cellStyle name="40% - アクセント 5" xfId="28"/>
    <cellStyle name="40% - アクセント 6" xfId="29"/>
    <cellStyle name="60% - アクセント 1" xfId="30"/>
    <cellStyle name="60% - アクセント 2" xfId="31"/>
    <cellStyle name="60% - アクセント 3" xfId="32"/>
    <cellStyle name="60% - アクセント 4" xfId="33"/>
    <cellStyle name="60% - アクセント 5" xfId="34"/>
    <cellStyle name="60% - アクセント 6" xfId="35"/>
    <cellStyle name="Calc Currency (0)" xfId="36"/>
    <cellStyle name="entry" xfId="37"/>
    <cellStyle name="Header1" xfId="38"/>
    <cellStyle name="Header2" xfId="39"/>
    <cellStyle name="Normal_#18-Internet" xfId="40"/>
    <cellStyle name="price" xfId="41"/>
    <cellStyle name="revised" xfId="42"/>
    <cellStyle name="section" xfId="43"/>
    <cellStyle name="title" xfId="44"/>
    <cellStyle name="アクセント 1" xfId="45"/>
    <cellStyle name="アクセント 2" xfId="46"/>
    <cellStyle name="アクセント 3" xfId="47"/>
    <cellStyle name="アクセント 4" xfId="48"/>
    <cellStyle name="アクセント 5" xfId="49"/>
    <cellStyle name="アクセント 6" xfId="50"/>
    <cellStyle name="タイトル" xfId="51"/>
    <cellStyle name="チェック セル" xfId="52"/>
    <cellStyle name="どちらでもない" xfId="53"/>
    <cellStyle name="Percent" xfId="54"/>
    <cellStyle name="パーセント 2" xfId="55"/>
    <cellStyle name="メモ" xfId="56"/>
    <cellStyle name="リンク セル" xfId="57"/>
    <cellStyle name="悪い" xfId="58"/>
    <cellStyle name="計算" xfId="59"/>
    <cellStyle name="警告文" xfId="60"/>
    <cellStyle name="Comma [0]" xfId="61"/>
    <cellStyle name="Comma" xfId="62"/>
    <cellStyle name="桁区切り 2" xfId="63"/>
    <cellStyle name="桁区切り 3" xfId="64"/>
    <cellStyle name="見出し 1" xfId="65"/>
    <cellStyle name="見出し 2" xfId="66"/>
    <cellStyle name="見出し 3" xfId="67"/>
    <cellStyle name="見出し 4" xfId="68"/>
    <cellStyle name="集計" xfId="69"/>
    <cellStyle name="出力" xfId="70"/>
    <cellStyle name="説明文" xfId="71"/>
    <cellStyle name="Currency [0]" xfId="72"/>
    <cellStyle name="Currency" xfId="73"/>
    <cellStyle name="入力" xfId="74"/>
    <cellStyle name="標準 2" xfId="75"/>
    <cellStyle name="標準 3" xfId="76"/>
    <cellStyle name="未定義" xfId="77"/>
    <cellStyle name="良い"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75"/>
          <c:y val="0.07275"/>
          <c:w val="0.92675"/>
          <c:h val="0.91125"/>
        </c:manualLayout>
      </c:layout>
      <c:barChart>
        <c:barDir val="col"/>
        <c:grouping val="clustered"/>
        <c:varyColors val="0"/>
        <c:ser>
          <c:idx val="0"/>
          <c:order val="0"/>
          <c:tx>
            <c:strRef>
              <c:f>'資料Ⅲ-16'!$C$16</c:f>
              <c:strCache>
                <c:ptCount val="1"/>
                <c:pt idx="0">
                  <c:v>経営体数</c:v>
                </c:pt>
              </c:strCache>
            </c:strRef>
          </c:tx>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'資料Ⅲ-16'!$B$17:$B$20</c:f>
              <c:strCache/>
            </c:strRef>
          </c:cat>
          <c:val>
            <c:numRef>
              <c:f>'資料Ⅲ-16'!$C$17:$C$20</c:f>
              <c:numCache/>
            </c:numRef>
          </c:val>
        </c:ser>
        <c:axId val="34354430"/>
        <c:axId val="40754415"/>
      </c:barChart>
      <c:lineChart>
        <c:grouping val="standard"/>
        <c:varyColors val="0"/>
        <c:ser>
          <c:idx val="1"/>
          <c:order val="1"/>
          <c:tx>
            <c:v>生産性（右軸）</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00"/>
              </a:solidFill>
              <a:ln>
                <a:solidFill>
                  <a:srgbClr val="993366"/>
                </a:solidFill>
              </a:ln>
            </c:spPr>
          </c:marker>
          <c:dLbls>
            <c:dLbl>
              <c:idx val="0"/>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General" sourceLinked="1"/>
              <c:spPr>
                <a:noFill/>
                <a:ln w="3175">
                  <a:noFill/>
                </a:ln>
              </c:spPr>
              <c:dLblPos val="t"/>
              <c:showLegendKey val="0"/>
              <c:showVal val="1"/>
              <c:showBubbleSize val="0"/>
              <c:showCatName val="0"/>
              <c:showSerName val="0"/>
              <c:showPercent val="0"/>
            </c:dLbl>
            <c:dLbl>
              <c:idx val="1"/>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General" sourceLinked="1"/>
              <c:spPr>
                <a:noFill/>
                <a:ln w="3175">
                  <a:noFill/>
                </a:ln>
              </c:spPr>
              <c:dLblPos val="t"/>
              <c:showLegendKey val="0"/>
              <c:showVal val="1"/>
              <c:showBubbleSize val="0"/>
              <c:showCatName val="0"/>
              <c:showSerName val="0"/>
              <c:showPercent val="0"/>
            </c:dLbl>
            <c:dLbl>
              <c:idx val="2"/>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General" sourceLinked="1"/>
              <c:spPr>
                <a:noFill/>
                <a:ln w="3175">
                  <a:noFill/>
                </a:ln>
              </c:spPr>
              <c:dLblPos val="t"/>
              <c:showLegendKey val="0"/>
              <c:showVal val="1"/>
              <c:showBubbleSize val="0"/>
              <c:showCatName val="0"/>
              <c:showSerName val="0"/>
              <c:showPercent val="0"/>
            </c:dLbl>
            <c:numFmt formatCode="General" sourceLinked="1"/>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dLblPos val="t"/>
            <c:showLegendKey val="0"/>
            <c:showVal val="1"/>
            <c:showBubbleSize val="0"/>
            <c:showCatName val="0"/>
            <c:showSerName val="0"/>
            <c:showLeaderLines val="1"/>
            <c:showPercent val="0"/>
          </c:dLbls>
          <c:cat>
            <c:strRef>
              <c:f>'資料Ⅲ-16'!$B$17:$B$20</c:f>
              <c:strCache/>
            </c:strRef>
          </c:cat>
          <c:val>
            <c:numRef>
              <c:f>'資料Ⅲ-16'!$D$17:$D$20</c:f>
              <c:numCache/>
            </c:numRef>
          </c:val>
          <c:smooth val="0"/>
        </c:ser>
        <c:axId val="31245416"/>
        <c:axId val="12773289"/>
      </c:lineChart>
      <c:catAx>
        <c:axId val="34354430"/>
        <c:scaling>
          <c:orientation val="minMax"/>
        </c:scaling>
        <c:axPos val="b"/>
        <c:delete val="0"/>
        <c:numFmt formatCode="General" sourceLinked="1"/>
        <c:majorTickMark val="in"/>
        <c:minorTickMark val="none"/>
        <c:tickLblPos val="nextTo"/>
        <c:spPr>
          <a:ln w="12700">
            <a:solidFill>
              <a:srgbClr val="000000"/>
            </a:solidFill>
          </a:ln>
        </c:spPr>
        <c:crossAx val="40754415"/>
        <c:crosses val="autoZero"/>
        <c:auto val="1"/>
        <c:lblOffset val="100"/>
        <c:tickLblSkip val="1"/>
        <c:noMultiLvlLbl val="0"/>
      </c:catAx>
      <c:valAx>
        <c:axId val="40754415"/>
        <c:scaling>
          <c:orientation val="minMax"/>
        </c:scaling>
        <c:axPos val="l"/>
        <c:delete val="0"/>
        <c:numFmt formatCode="General" sourceLinked="1"/>
        <c:majorTickMark val="in"/>
        <c:minorTickMark val="none"/>
        <c:tickLblPos val="nextTo"/>
        <c:spPr>
          <a:ln w="12700">
            <a:solidFill>
              <a:srgbClr val="000000"/>
            </a:solidFill>
          </a:ln>
        </c:spPr>
        <c:txPr>
          <a:bodyPr/>
          <a:lstStyle/>
          <a:p>
            <a:pPr>
              <a:defRPr lang="en-US" cap="none" sz="1100" b="0" i="0" u="none" baseline="0">
                <a:solidFill>
                  <a:srgbClr val="000000"/>
                </a:solidFill>
                <a:latin typeface="ＭＳ Ｐゴシック"/>
                <a:ea typeface="ＭＳ Ｐゴシック"/>
                <a:cs typeface="ＭＳ Ｐゴシック"/>
              </a:defRPr>
            </a:pPr>
          </a:p>
        </c:txPr>
        <c:crossAx val="34354430"/>
        <c:crossesAt val="1"/>
        <c:crossBetween val="between"/>
        <c:dispUnits/>
        <c:majorUnit val="500"/>
      </c:valAx>
      <c:catAx>
        <c:axId val="31245416"/>
        <c:scaling>
          <c:orientation val="minMax"/>
        </c:scaling>
        <c:axPos val="b"/>
        <c:delete val="1"/>
        <c:majorTickMark val="out"/>
        <c:minorTickMark val="none"/>
        <c:tickLblPos val="nextTo"/>
        <c:crossAx val="12773289"/>
        <c:crosses val="autoZero"/>
        <c:auto val="1"/>
        <c:lblOffset val="100"/>
        <c:tickLblSkip val="1"/>
        <c:noMultiLvlLbl val="0"/>
      </c:catAx>
      <c:valAx>
        <c:axId val="12773289"/>
        <c:scaling>
          <c:orientation val="minMax"/>
          <c:max val="5"/>
        </c:scaling>
        <c:axPos val="l"/>
        <c:delete val="0"/>
        <c:numFmt formatCode="#,##0_);[Red]\(#,##0\)" sourceLinked="0"/>
        <c:majorTickMark val="in"/>
        <c:minorTickMark val="none"/>
        <c:tickLblPos val="nextTo"/>
        <c:spPr>
          <a:ln w="12700">
            <a:solidFill>
              <a:srgbClr val="000000"/>
            </a:solidFill>
          </a:ln>
        </c:spPr>
        <c:crossAx val="31245416"/>
        <c:crosses val="max"/>
        <c:crossBetween val="between"/>
        <c:dispUnits/>
        <c:majorUnit val="1"/>
      </c:valAx>
      <c:spPr>
        <a:solidFill>
          <a:srgbClr val="FFFFFF"/>
        </a:solidFill>
        <a:ln w="3175">
          <a:noFill/>
        </a:ln>
      </c:spPr>
    </c:plotArea>
    <c:legend>
      <c:legendPos val="t"/>
      <c:layout>
        <c:manualLayout>
          <c:xMode val="edge"/>
          <c:yMode val="edge"/>
          <c:x val="0.39025"/>
          <c:y val="0.09375"/>
          <c:w val="0.26225"/>
          <c:h val="0.161"/>
        </c:manualLayout>
      </c:layout>
      <c:overlay val="0"/>
      <c:spPr>
        <a:noFill/>
        <a:ln w="12700">
          <a:solidFill>
            <a:srgbClr val="000000"/>
          </a:solidFill>
        </a:ln>
      </c:spPr>
    </c:legend>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0.8665</cdr:x>
      <cdr:y>0.902</cdr:y>
    </cdr:from>
    <cdr:to>
      <cdr:x>1</cdr:x>
      <cdr:y>1</cdr:y>
    </cdr:to>
    <cdr:sp>
      <cdr:nvSpPr>
        <cdr:cNvPr id="1" name="テキスト ボックス 1"/>
        <cdr:cNvSpPr txBox="1">
          <a:spLocks noChangeArrowheads="1"/>
        </cdr:cNvSpPr>
      </cdr:nvSpPr>
      <cdr:spPr>
        <a:xfrm>
          <a:off x="3943350" y="2362200"/>
          <a:ext cx="657225" cy="295275"/>
        </a:xfrm>
        <a:prstGeom prst="rect">
          <a:avLst/>
        </a:prstGeom>
        <a:noFill/>
        <a:ln w="9525" cmpd="sng">
          <a:noFill/>
        </a:ln>
      </cdr:spPr>
      <c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ｍ</a:t>
          </a:r>
          <a:r>
            <a:rPr lang="en-US" cap="none" sz="1000" b="0" i="0" u="none" baseline="3000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年</a:t>
          </a:r>
          <a:r>
            <a:rPr lang="en-US" cap="none" sz="1000" b="0" i="0" u="none" baseline="0">
              <a:solidFill>
                <a:srgbClr val="000000"/>
              </a:solidFill>
              <a:latin typeface="ＭＳ Ｐゴシック"/>
              <a:ea typeface="ＭＳ Ｐゴシック"/>
              <a:cs typeface="ＭＳ Ｐゴシック"/>
            </a:rPr>
            <a:t>)</a:t>
          </a:r>
        </a:p>
      </cdr:txBody>
    </cdr:sp>
  </cdr:relSizeAnchor>
  <cdr:relSizeAnchor xmlns:cdr="http://schemas.openxmlformats.org/drawingml/2006/chartDrawing">
    <cdr:from>
      <cdr:x>0.79975</cdr:x>
      <cdr:y>-0.01275</cdr:y>
    </cdr:from>
    <cdr:to>
      <cdr:x>1</cdr:x>
      <cdr:y>0.086</cdr:y>
    </cdr:to>
    <cdr:sp>
      <cdr:nvSpPr>
        <cdr:cNvPr id="2" name="テキスト ボックス 1"/>
        <cdr:cNvSpPr txBox="1">
          <a:spLocks noChangeArrowheads="1"/>
        </cdr:cNvSpPr>
      </cdr:nvSpPr>
      <cdr:spPr>
        <a:xfrm>
          <a:off x="3638550" y="-28574"/>
          <a:ext cx="933450" cy="257175"/>
        </a:xfrm>
        <a:prstGeom prst="rect">
          <a:avLst/>
        </a:prstGeom>
        <a:noFill/>
        <a:ln w="9525" cmpd="sng">
          <a:noFill/>
        </a:ln>
      </cdr:spPr>
      <c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m</a:t>
          </a:r>
          <a:r>
            <a:rPr lang="en-US" cap="none" sz="1000" b="0" i="0" u="none" baseline="3000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人・日</a:t>
          </a:r>
          <a:r>
            <a:rPr lang="en-US" cap="none" sz="1000" b="0" i="0" u="none" baseline="0">
              <a:solidFill>
                <a:srgbClr val="000000"/>
              </a:solidFill>
              <a:latin typeface="ＭＳ Ｐゴシック"/>
              <a:ea typeface="ＭＳ Ｐゴシック"/>
              <a:cs typeface="ＭＳ Ｐゴシック"/>
            </a:rPr>
            <a:t>)</a:t>
          </a:r>
        </a:p>
      </cdr:txBody>
    </cdr:sp>
  </cdr:relSizeAnchor>
  <cdr:relSizeAnchor xmlns:cdr="http://schemas.openxmlformats.org/drawingml/2006/chartDrawing">
    <cdr:from>
      <cdr:x>0.0385</cdr:x>
      <cdr:y>-0.02</cdr:y>
    </cdr:from>
    <cdr:to>
      <cdr:x>0.2835</cdr:x>
      <cdr:y>0.07875</cdr:y>
    </cdr:to>
    <cdr:sp>
      <cdr:nvSpPr>
        <cdr:cNvPr id="3" name="テキスト ボックス 1"/>
        <cdr:cNvSpPr txBox="1">
          <a:spLocks noChangeArrowheads="1"/>
        </cdr:cNvSpPr>
      </cdr:nvSpPr>
      <cdr:spPr>
        <a:xfrm>
          <a:off x="171450" y="-47624"/>
          <a:ext cx="1114425" cy="257175"/>
        </a:xfrm>
        <a:prstGeom prst="rect">
          <a:avLst/>
        </a:prstGeom>
        <a:noFill/>
        <a:ln w="9525" cmpd="sng">
          <a:noFill/>
        </a:ln>
      </cdr:spPr>
      <c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（経営体</a:t>
          </a:r>
          <a:r>
            <a:rPr lang="en-US" cap="none" sz="1000" b="0" i="0" u="none" baseline="0">
              <a:solidFill>
                <a:srgbClr val="000000"/>
              </a:solidFill>
              <a:latin typeface="ＭＳ Ｐゴシック"/>
              <a:ea typeface="ＭＳ Ｐゴシック"/>
              <a:cs typeface="ＭＳ Ｐゴシック"/>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152400</xdr:colOff>
      <xdr:row>14</xdr:row>
      <xdr:rowOff>104775</xdr:rowOff>
    </xdr:from>
    <xdr:to>
      <xdr:col>14</xdr:col>
      <xdr:colOff>123825</xdr:colOff>
      <xdr:row>29</xdr:row>
      <xdr:rowOff>133350</xdr:rowOff>
    </xdr:to>
    <xdr:graphicFrame>
      <xdr:nvGraphicFramePr>
        <xdr:cNvPr id="1" name="グラフ 2"/>
        <xdr:cNvGraphicFramePr/>
      </xdr:nvGraphicFramePr>
      <xdr:xfrm>
        <a:off x="6591300" y="2647950"/>
        <a:ext cx="4552950" cy="26289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Sp-Works\Sp-Works(V0.8.0)\2.&#12503;&#12525;&#12464;&#12521;&#12512;&#35373;&#35336;(V0.7.5)\FILE&#23450;&#32681;&#65288;&#65319;&#65332;&#26989;&#21209;DB&#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12527;&#12540;&#12463;&#12471;&#12540;&#12488;\Sp-Works(V0.9.0)\2.&#12503;&#12525;&#12464;&#12521;&#12512;&#35373;&#35336;\FILE&#23450;&#32681;&#65288;&#65319;&#65332;&#26989;&#21209;DB&#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ＯＰ状態ファイル"/>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ＯＰ状態ファイル"/>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53"/>
  <sheetViews>
    <sheetView tabSelected="1" view="pageBreakPreview" zoomScale="110" zoomScaleSheetLayoutView="110" zoomScalePageLayoutView="0" workbookViewId="0" topLeftCell="A13">
      <selection activeCell="E20" sqref="E20:G21"/>
    </sheetView>
  </sheetViews>
  <sheetFormatPr defaultColWidth="9.00390625" defaultRowHeight="13.5"/>
  <cols>
    <col min="2" max="2" width="20.375" style="0" bestFit="1" customWidth="1"/>
    <col min="4" max="4" width="9.875" style="0" customWidth="1"/>
    <col min="5" max="5" width="9.25390625" style="0" customWidth="1"/>
    <col min="10" max="10" width="10.50390625" style="0" bestFit="1" customWidth="1"/>
    <col min="11" max="11" width="10.50390625" style="0" customWidth="1"/>
    <col min="12" max="12" width="9.125" style="0" bestFit="1" customWidth="1"/>
    <col min="13" max="13" width="10.50390625" style="0" bestFit="1" customWidth="1"/>
    <col min="14" max="14" width="10.50390625" style="0" customWidth="1"/>
    <col min="15" max="15" width="9.125" style="0" bestFit="1" customWidth="1"/>
    <col min="16" max="16" width="10.50390625" style="0" bestFit="1" customWidth="1"/>
    <col min="17" max="17" width="10.50390625" style="0" customWidth="1"/>
    <col min="18" max="18" width="2.50390625" style="0" customWidth="1"/>
    <col min="20" max="20" width="9.125" style="0" bestFit="1" customWidth="1"/>
    <col min="21" max="21" width="10.50390625" style="0" bestFit="1" customWidth="1"/>
    <col min="25" max="25" width="9.25390625" style="0" bestFit="1" customWidth="1"/>
  </cols>
  <sheetData>
    <row r="1" ht="17.25">
      <c r="A1" s="7" t="s">
        <v>22</v>
      </c>
    </row>
    <row r="2" spans="1:17" ht="16.5" thickBot="1">
      <c r="A2" s="52" t="s">
        <v>27</v>
      </c>
      <c r="B2" s="52"/>
      <c r="C2" s="52"/>
      <c r="D2" s="52"/>
      <c r="E2" s="52"/>
      <c r="F2" s="52"/>
      <c r="G2" s="52"/>
      <c r="H2" s="52"/>
      <c r="I2" s="52"/>
      <c r="J2" s="52"/>
      <c r="K2" s="52"/>
      <c r="L2" s="52"/>
      <c r="M2" s="52"/>
      <c r="N2" s="52"/>
      <c r="O2" s="52"/>
      <c r="P2" s="52"/>
      <c r="Q2" s="52"/>
    </row>
    <row r="3" spans="1:17" ht="15.75">
      <c r="A3" s="53"/>
      <c r="B3" s="54"/>
      <c r="C3" s="57" t="s">
        <v>0</v>
      </c>
      <c r="D3" s="58"/>
      <c r="E3" s="58"/>
      <c r="F3" s="57" t="s">
        <v>23</v>
      </c>
      <c r="G3" s="58"/>
      <c r="H3" s="58"/>
      <c r="I3" s="57" t="s">
        <v>24</v>
      </c>
      <c r="J3" s="58"/>
      <c r="K3" s="58"/>
      <c r="L3" s="57" t="s">
        <v>25</v>
      </c>
      <c r="M3" s="58"/>
      <c r="N3" s="58"/>
      <c r="O3" s="57" t="s">
        <v>26</v>
      </c>
      <c r="P3" s="58"/>
      <c r="Q3" s="59"/>
    </row>
    <row r="4" spans="1:17" ht="14.25" thickBot="1">
      <c r="A4" s="55"/>
      <c r="B4" s="56"/>
      <c r="C4" s="8" t="s">
        <v>1</v>
      </c>
      <c r="D4" s="13" t="s">
        <v>2</v>
      </c>
      <c r="E4" s="14" t="s">
        <v>18</v>
      </c>
      <c r="F4" s="8" t="s">
        <v>1</v>
      </c>
      <c r="G4" s="13" t="s">
        <v>2</v>
      </c>
      <c r="H4" s="14" t="s">
        <v>18</v>
      </c>
      <c r="I4" s="8" t="s">
        <v>1</v>
      </c>
      <c r="J4" s="13" t="s">
        <v>2</v>
      </c>
      <c r="K4" s="14" t="s">
        <v>18</v>
      </c>
      <c r="L4" s="8" t="s">
        <v>1</v>
      </c>
      <c r="M4" s="13" t="s">
        <v>2</v>
      </c>
      <c r="N4" s="14" t="s">
        <v>18</v>
      </c>
      <c r="O4" s="8" t="s">
        <v>1</v>
      </c>
      <c r="P4" s="13" t="s">
        <v>2</v>
      </c>
      <c r="Q4" s="15" t="s">
        <v>18</v>
      </c>
    </row>
    <row r="5" spans="1:17" ht="13.5">
      <c r="A5" s="48" t="s">
        <v>3</v>
      </c>
      <c r="B5" s="9" t="s">
        <v>4</v>
      </c>
      <c r="C5" s="22">
        <f>SUM(F5,,I5,L5,O5)</f>
        <v>11</v>
      </c>
      <c r="D5" s="23">
        <f aca="true" t="shared" si="0" ref="C5:E14">SUM(G5,J5,M5,P5)</f>
        <v>33798</v>
      </c>
      <c r="E5" s="23">
        <f t="shared" si="0"/>
        <v>20241</v>
      </c>
      <c r="F5" s="22">
        <v>6</v>
      </c>
      <c r="G5" s="36">
        <v>2533</v>
      </c>
      <c r="H5" s="33">
        <v>860</v>
      </c>
      <c r="I5" s="22">
        <v>3</v>
      </c>
      <c r="J5" s="36">
        <v>10765</v>
      </c>
      <c r="K5" s="33">
        <v>15531</v>
      </c>
      <c r="L5" s="22">
        <v>1</v>
      </c>
      <c r="M5" s="23">
        <v>8500</v>
      </c>
      <c r="N5" s="38">
        <v>900</v>
      </c>
      <c r="O5" s="22">
        <v>1</v>
      </c>
      <c r="P5" s="36">
        <v>12000</v>
      </c>
      <c r="Q5" s="40">
        <v>2950</v>
      </c>
    </row>
    <row r="6" spans="1:17" ht="13.5">
      <c r="A6" s="49"/>
      <c r="B6" s="10" t="s">
        <v>5</v>
      </c>
      <c r="C6" s="24">
        <f t="shared" si="0"/>
        <v>1098</v>
      </c>
      <c r="D6" s="25">
        <f t="shared" si="0"/>
        <v>6924135</v>
      </c>
      <c r="E6" s="25">
        <f t="shared" si="0"/>
        <v>2020493</v>
      </c>
      <c r="F6" s="24">
        <v>219</v>
      </c>
      <c r="G6" s="25">
        <v>89808</v>
      </c>
      <c r="H6" s="34">
        <v>208555</v>
      </c>
      <c r="I6" s="24">
        <v>433</v>
      </c>
      <c r="J6" s="25">
        <v>1078849</v>
      </c>
      <c r="K6" s="34">
        <v>602210</v>
      </c>
      <c r="L6" s="24">
        <v>234</v>
      </c>
      <c r="M6" s="25">
        <v>1602403</v>
      </c>
      <c r="N6" s="34">
        <v>511287</v>
      </c>
      <c r="O6" s="24">
        <v>212</v>
      </c>
      <c r="P6" s="25">
        <v>4153075</v>
      </c>
      <c r="Q6" s="41">
        <v>698441</v>
      </c>
    </row>
    <row r="7" spans="1:17" ht="13.5" customHeight="1">
      <c r="A7" s="49"/>
      <c r="B7" s="10" t="s">
        <v>6</v>
      </c>
      <c r="C7" s="24">
        <f t="shared" si="0"/>
        <v>3</v>
      </c>
      <c r="D7" s="25">
        <f t="shared" si="0"/>
        <v>3421</v>
      </c>
      <c r="E7" s="25">
        <f t="shared" si="0"/>
        <v>2</v>
      </c>
      <c r="F7" s="24">
        <v>2</v>
      </c>
      <c r="G7" s="25">
        <v>1209</v>
      </c>
      <c r="H7" s="34">
        <v>2</v>
      </c>
      <c r="I7" s="24">
        <v>1</v>
      </c>
      <c r="J7" s="25">
        <v>2212</v>
      </c>
      <c r="K7" s="34">
        <v>0</v>
      </c>
      <c r="L7" s="24">
        <v>0</v>
      </c>
      <c r="M7" s="25">
        <v>0</v>
      </c>
      <c r="N7" s="34">
        <v>0</v>
      </c>
      <c r="O7" s="24">
        <v>0</v>
      </c>
      <c r="P7" s="25">
        <v>0</v>
      </c>
      <c r="Q7" s="41">
        <v>0</v>
      </c>
    </row>
    <row r="8" spans="1:17" ht="13.5">
      <c r="A8" s="49"/>
      <c r="B8" s="10" t="s">
        <v>7</v>
      </c>
      <c r="C8" s="24">
        <f t="shared" si="0"/>
        <v>605</v>
      </c>
      <c r="D8" s="25">
        <f t="shared" si="0"/>
        <v>5123268</v>
      </c>
      <c r="E8" s="25">
        <f t="shared" si="0"/>
        <v>3159185</v>
      </c>
      <c r="F8" s="24">
        <v>118</v>
      </c>
      <c r="G8" s="25">
        <v>45317</v>
      </c>
      <c r="H8" s="34">
        <v>283357</v>
      </c>
      <c r="I8" s="24">
        <v>198</v>
      </c>
      <c r="J8" s="25">
        <v>543594</v>
      </c>
      <c r="K8" s="34">
        <v>820069</v>
      </c>
      <c r="L8" s="24">
        <v>121</v>
      </c>
      <c r="M8" s="25">
        <v>875860</v>
      </c>
      <c r="N8" s="34">
        <v>705086</v>
      </c>
      <c r="O8" s="24">
        <v>168</v>
      </c>
      <c r="P8" s="25">
        <v>3658497</v>
      </c>
      <c r="Q8" s="41">
        <v>1350673</v>
      </c>
    </row>
    <row r="9" spans="1:17" ht="13.5">
      <c r="A9" s="49"/>
      <c r="B9" s="10" t="s">
        <v>8</v>
      </c>
      <c r="C9" s="24">
        <f t="shared" si="0"/>
        <v>50</v>
      </c>
      <c r="D9" s="25">
        <f t="shared" si="0"/>
        <v>419450</v>
      </c>
      <c r="E9" s="25">
        <f t="shared" si="0"/>
        <v>100985</v>
      </c>
      <c r="F9" s="24">
        <v>16</v>
      </c>
      <c r="G9" s="25">
        <v>7324</v>
      </c>
      <c r="H9" s="34">
        <v>11932</v>
      </c>
      <c r="I9" s="24">
        <v>9</v>
      </c>
      <c r="J9" s="25">
        <v>23496</v>
      </c>
      <c r="K9" s="34">
        <v>13002</v>
      </c>
      <c r="L9" s="24">
        <v>11</v>
      </c>
      <c r="M9" s="25">
        <v>70727</v>
      </c>
      <c r="N9" s="34">
        <v>28014</v>
      </c>
      <c r="O9" s="24">
        <v>14</v>
      </c>
      <c r="P9" s="25">
        <v>317903</v>
      </c>
      <c r="Q9" s="41">
        <v>48037</v>
      </c>
    </row>
    <row r="10" spans="1:17" ht="13.5">
      <c r="A10" s="49"/>
      <c r="B10" s="10" t="s">
        <v>9</v>
      </c>
      <c r="C10" s="24">
        <f t="shared" si="0"/>
        <v>44</v>
      </c>
      <c r="D10" s="25">
        <f t="shared" si="0"/>
        <v>190512</v>
      </c>
      <c r="E10" s="25">
        <f t="shared" si="0"/>
        <v>76334</v>
      </c>
      <c r="F10" s="24">
        <v>15</v>
      </c>
      <c r="G10" s="25">
        <v>3033</v>
      </c>
      <c r="H10" s="34">
        <v>10387</v>
      </c>
      <c r="I10" s="24">
        <v>12</v>
      </c>
      <c r="J10" s="25">
        <v>35334</v>
      </c>
      <c r="K10" s="34">
        <v>17451</v>
      </c>
      <c r="L10" s="24">
        <v>11</v>
      </c>
      <c r="M10" s="25">
        <v>65277</v>
      </c>
      <c r="N10" s="34">
        <v>18220</v>
      </c>
      <c r="O10" s="24">
        <v>6</v>
      </c>
      <c r="P10" s="25">
        <v>86868</v>
      </c>
      <c r="Q10" s="41">
        <v>30276</v>
      </c>
    </row>
    <row r="11" spans="1:17" ht="13.5">
      <c r="A11" s="49" t="s">
        <v>10</v>
      </c>
      <c r="B11" s="10" t="s">
        <v>11</v>
      </c>
      <c r="C11" s="24">
        <f t="shared" si="0"/>
        <v>1847</v>
      </c>
      <c r="D11" s="25">
        <f t="shared" si="0"/>
        <v>2800722</v>
      </c>
      <c r="E11" s="25">
        <f t="shared" si="0"/>
        <v>473859</v>
      </c>
      <c r="F11" s="24">
        <v>1306</v>
      </c>
      <c r="G11" s="25">
        <v>312819</v>
      </c>
      <c r="H11" s="34">
        <v>138878</v>
      </c>
      <c r="I11" s="24">
        <v>415</v>
      </c>
      <c r="J11" s="25">
        <v>910766</v>
      </c>
      <c r="K11" s="34">
        <v>190524</v>
      </c>
      <c r="L11" s="24">
        <v>78</v>
      </c>
      <c r="M11" s="25">
        <v>489575</v>
      </c>
      <c r="N11" s="34">
        <v>63161</v>
      </c>
      <c r="O11" s="24">
        <v>48</v>
      </c>
      <c r="P11" s="25">
        <v>1087562</v>
      </c>
      <c r="Q11" s="41">
        <v>81296</v>
      </c>
    </row>
    <row r="12" spans="1:17" ht="13.5">
      <c r="A12" s="49"/>
      <c r="B12" s="10" t="s">
        <v>12</v>
      </c>
      <c r="C12" s="24">
        <f t="shared" si="0"/>
        <v>1686</v>
      </c>
      <c r="D12" s="25">
        <f t="shared" si="0"/>
        <v>2111232</v>
      </c>
      <c r="E12" s="25">
        <f t="shared" si="0"/>
        <v>330788</v>
      </c>
      <c r="F12" s="24">
        <v>1240</v>
      </c>
      <c r="G12" s="25">
        <v>287390</v>
      </c>
      <c r="H12" s="34">
        <v>110478</v>
      </c>
      <c r="I12" s="24">
        <v>354</v>
      </c>
      <c r="J12" s="25">
        <v>763269</v>
      </c>
      <c r="K12" s="34">
        <v>133108</v>
      </c>
      <c r="L12" s="24">
        <v>59</v>
      </c>
      <c r="M12" s="25">
        <v>368470</v>
      </c>
      <c r="N12" s="34">
        <v>44212</v>
      </c>
      <c r="O12" s="24">
        <v>33</v>
      </c>
      <c r="P12" s="25">
        <v>692103</v>
      </c>
      <c r="Q12" s="41">
        <v>42990</v>
      </c>
    </row>
    <row r="13" spans="1:17" ht="14.25" thickBot="1">
      <c r="A13" s="11" t="s">
        <v>13</v>
      </c>
      <c r="B13" s="12" t="s">
        <v>14</v>
      </c>
      <c r="C13" s="26">
        <f t="shared" si="0"/>
        <v>54</v>
      </c>
      <c r="D13" s="27">
        <f t="shared" si="0"/>
        <v>50133</v>
      </c>
      <c r="E13" s="27">
        <f t="shared" si="0"/>
        <v>7551</v>
      </c>
      <c r="F13" s="26">
        <v>39</v>
      </c>
      <c r="G13" s="37">
        <v>13258</v>
      </c>
      <c r="H13" s="35">
        <v>3710</v>
      </c>
      <c r="I13" s="26">
        <v>12</v>
      </c>
      <c r="J13" s="37">
        <v>18559</v>
      </c>
      <c r="K13" s="35">
        <v>3067</v>
      </c>
      <c r="L13" s="43">
        <v>3</v>
      </c>
      <c r="M13" s="37">
        <v>18316</v>
      </c>
      <c r="N13" s="39">
        <v>774</v>
      </c>
      <c r="O13" s="26">
        <v>0</v>
      </c>
      <c r="P13" s="37">
        <v>0</v>
      </c>
      <c r="Q13" s="42">
        <v>0</v>
      </c>
    </row>
    <row r="14" spans="1:17" ht="14.25" thickBot="1">
      <c r="A14" s="50" t="s">
        <v>0</v>
      </c>
      <c r="B14" s="51"/>
      <c r="C14" s="28">
        <f t="shared" si="0"/>
        <v>3712</v>
      </c>
      <c r="D14" s="29">
        <f t="shared" si="0"/>
        <v>15545439</v>
      </c>
      <c r="E14" s="29">
        <f t="shared" si="0"/>
        <v>5858650</v>
      </c>
      <c r="F14" s="28">
        <f aca="true" t="shared" si="1" ref="F14:Q14">SUM(F5:F11,F13)</f>
        <v>1721</v>
      </c>
      <c r="G14" s="29">
        <f t="shared" si="1"/>
        <v>475301</v>
      </c>
      <c r="H14" s="29">
        <f t="shared" si="1"/>
        <v>657681</v>
      </c>
      <c r="I14" s="28">
        <f t="shared" si="1"/>
        <v>1083</v>
      </c>
      <c r="J14" s="29">
        <f t="shared" si="1"/>
        <v>2623575</v>
      </c>
      <c r="K14" s="29">
        <f t="shared" si="1"/>
        <v>1661854</v>
      </c>
      <c r="L14" s="30">
        <f t="shared" si="1"/>
        <v>459</v>
      </c>
      <c r="M14" s="31">
        <f t="shared" si="1"/>
        <v>3130658</v>
      </c>
      <c r="N14" s="31">
        <f t="shared" si="1"/>
        <v>1327442</v>
      </c>
      <c r="O14" s="28">
        <f t="shared" si="1"/>
        <v>449</v>
      </c>
      <c r="P14" s="29">
        <f t="shared" si="1"/>
        <v>9315905</v>
      </c>
      <c r="Q14" s="32">
        <f t="shared" si="1"/>
        <v>2211673</v>
      </c>
    </row>
    <row r="16" spans="2:8" ht="15.75">
      <c r="B16" s="4" t="s">
        <v>28</v>
      </c>
      <c r="C16" s="4" t="s">
        <v>1</v>
      </c>
      <c r="D16" s="47" t="s">
        <v>29</v>
      </c>
      <c r="E16" s="20"/>
      <c r="G16" s="17"/>
      <c r="H16" s="17"/>
    </row>
    <row r="17" spans="2:26" ht="13.5">
      <c r="B17" s="4" t="s">
        <v>19</v>
      </c>
      <c r="C17" s="5">
        <f>SUM(F14)</f>
        <v>1721</v>
      </c>
      <c r="D17" s="16">
        <f>G14/H14</f>
        <v>0.7226923082771131</v>
      </c>
      <c r="E17" s="21"/>
      <c r="G17" s="18"/>
      <c r="H17" s="18"/>
      <c r="U17" s="1"/>
      <c r="V17" s="1"/>
      <c r="W17" s="1"/>
      <c r="X17" s="1"/>
      <c r="Y17" s="1"/>
      <c r="Z17" s="1"/>
    </row>
    <row r="18" spans="2:26" ht="13.5">
      <c r="B18" s="6" t="s">
        <v>15</v>
      </c>
      <c r="C18" s="5">
        <f>SUM(I14)</f>
        <v>1083</v>
      </c>
      <c r="D18" s="16">
        <f>J14/K14</f>
        <v>1.5787036647021941</v>
      </c>
      <c r="E18" s="21"/>
      <c r="G18" s="18"/>
      <c r="H18" s="18"/>
      <c r="M18" s="2"/>
      <c r="N18" s="2"/>
      <c r="U18" s="1"/>
      <c r="V18" s="1"/>
      <c r="W18" s="1"/>
      <c r="X18" s="1"/>
      <c r="Y18" s="1"/>
      <c r="Z18" s="1"/>
    </row>
    <row r="19" spans="2:26" ht="13.5">
      <c r="B19" s="6" t="s">
        <v>16</v>
      </c>
      <c r="C19" s="5">
        <f>SUM(L14)</f>
        <v>459</v>
      </c>
      <c r="D19" s="16">
        <f>M14/N14</f>
        <v>2.358414152934742</v>
      </c>
      <c r="E19" s="21"/>
      <c r="G19" s="18"/>
      <c r="H19" s="18"/>
      <c r="M19" s="2"/>
      <c r="N19" s="2"/>
      <c r="U19" s="1"/>
      <c r="V19" s="1"/>
      <c r="W19" s="1"/>
      <c r="X19" s="1"/>
      <c r="Y19" s="1"/>
      <c r="Z19" s="1"/>
    </row>
    <row r="20" spans="2:14" ht="13.5">
      <c r="B20" s="4" t="s">
        <v>17</v>
      </c>
      <c r="C20" s="5">
        <f>SUM(O14)</f>
        <v>449</v>
      </c>
      <c r="D20" s="16">
        <f>P14/Q14</f>
        <v>4.212152971980939</v>
      </c>
      <c r="E20" s="46"/>
      <c r="G20" s="18"/>
      <c r="H20" s="18"/>
      <c r="M20" s="2"/>
      <c r="N20" s="2"/>
    </row>
    <row r="21" spans="2:14" ht="13.5">
      <c r="B21" s="4" t="s">
        <v>0</v>
      </c>
      <c r="C21" s="5">
        <f>SUM(C17:C20)</f>
        <v>3712</v>
      </c>
      <c r="D21" s="16">
        <f>D14/E14</f>
        <v>2.653416572077185</v>
      </c>
      <c r="E21" s="44"/>
      <c r="G21" s="45"/>
      <c r="H21" s="19"/>
      <c r="I21" s="2"/>
      <c r="J21" s="2"/>
      <c r="K21" s="2"/>
      <c r="L21" s="2"/>
      <c r="M21" s="2"/>
      <c r="N21" s="2"/>
    </row>
    <row r="22" spans="3:14" ht="13.5">
      <c r="C22" s="1"/>
      <c r="D22" s="1"/>
      <c r="E22" s="1"/>
      <c r="F22" s="1"/>
      <c r="G22" s="1"/>
      <c r="H22" s="1"/>
      <c r="I22" s="2"/>
      <c r="J22" s="2"/>
      <c r="K22" s="2"/>
      <c r="L22" s="2"/>
      <c r="M22" s="2"/>
      <c r="N22" s="2"/>
    </row>
    <row r="23" spans="1:14" ht="13.5">
      <c r="A23" t="s">
        <v>20</v>
      </c>
      <c r="C23" s="1"/>
      <c r="D23" s="1"/>
      <c r="E23" s="1"/>
      <c r="F23" s="1"/>
      <c r="G23" s="1"/>
      <c r="H23" s="1"/>
      <c r="I23" s="2"/>
      <c r="J23" s="2"/>
      <c r="K23" s="2"/>
      <c r="L23" s="2"/>
      <c r="M23" s="2"/>
      <c r="N23" s="2"/>
    </row>
    <row r="24" spans="1:14" ht="13.5">
      <c r="A24" t="s">
        <v>21</v>
      </c>
      <c r="C24" s="1"/>
      <c r="D24" s="1"/>
      <c r="E24" s="1"/>
      <c r="F24" s="1"/>
      <c r="G24" s="1"/>
      <c r="H24" s="1"/>
      <c r="I24" s="2"/>
      <c r="J24" s="2"/>
      <c r="K24" s="2"/>
      <c r="L24" s="2"/>
      <c r="M24" s="2"/>
      <c r="N24" s="2"/>
    </row>
    <row r="25" spans="3:14" ht="13.5">
      <c r="C25" s="1"/>
      <c r="D25" s="1"/>
      <c r="E25" s="1"/>
      <c r="F25" s="1"/>
      <c r="G25" s="1"/>
      <c r="H25" s="1"/>
      <c r="I25" s="2"/>
      <c r="J25" s="2"/>
      <c r="K25" s="2"/>
      <c r="L25" s="2"/>
      <c r="M25" s="2"/>
      <c r="N25" s="2"/>
    </row>
    <row r="26" spans="3:14" ht="13.5">
      <c r="C26" s="1"/>
      <c r="D26" s="1"/>
      <c r="E26" s="1"/>
      <c r="F26" s="1"/>
      <c r="G26" s="1"/>
      <c r="H26" s="1"/>
      <c r="I26" s="2"/>
      <c r="J26" s="2"/>
      <c r="K26" s="2"/>
      <c r="L26" s="2"/>
      <c r="M26" s="2"/>
      <c r="N26" s="2"/>
    </row>
    <row r="27" spans="3:14" ht="13.5">
      <c r="C27" s="1"/>
      <c r="D27" s="1"/>
      <c r="E27" s="1"/>
      <c r="F27" s="1"/>
      <c r="G27" s="1"/>
      <c r="H27" s="1"/>
      <c r="I27" s="2"/>
      <c r="J27" s="2"/>
      <c r="K27" s="2"/>
      <c r="L27" s="2"/>
      <c r="M27" s="2"/>
      <c r="N27" s="2"/>
    </row>
    <row r="28" spans="3:17" ht="13.5">
      <c r="C28" s="2"/>
      <c r="D28" s="2"/>
      <c r="E28" s="2"/>
      <c r="F28" s="2"/>
      <c r="G28" s="2"/>
      <c r="H28" s="2"/>
      <c r="I28" s="2"/>
      <c r="J28" s="2"/>
      <c r="K28" s="2"/>
      <c r="L28" s="2"/>
      <c r="M28" s="2"/>
      <c r="N28" s="2"/>
      <c r="O28" s="2"/>
      <c r="P28" s="2"/>
      <c r="Q28" s="2"/>
    </row>
    <row r="45" spans="1:17" s="3" customFormat="1" ht="13.5">
      <c r="A45"/>
      <c r="B45"/>
      <c r="C45"/>
      <c r="D45"/>
      <c r="E45"/>
      <c r="F45"/>
      <c r="G45"/>
      <c r="H45"/>
      <c r="I45"/>
      <c r="J45"/>
      <c r="K45"/>
      <c r="L45"/>
      <c r="M45"/>
      <c r="N45"/>
      <c r="O45"/>
      <c r="P45"/>
      <c r="Q45"/>
    </row>
    <row r="47" spans="1:17" s="3" customFormat="1" ht="13.5">
      <c r="A47"/>
      <c r="B47"/>
      <c r="C47"/>
      <c r="D47"/>
      <c r="E47"/>
      <c r="F47"/>
      <c r="G47"/>
      <c r="H47"/>
      <c r="I47"/>
      <c r="J47"/>
      <c r="K47"/>
      <c r="L47"/>
      <c r="M47"/>
      <c r="N47"/>
      <c r="O47"/>
      <c r="P47"/>
      <c r="Q47"/>
    </row>
    <row r="49" spans="1:17" s="3" customFormat="1" ht="13.5">
      <c r="A49"/>
      <c r="B49"/>
      <c r="C49"/>
      <c r="D49"/>
      <c r="E49"/>
      <c r="F49"/>
      <c r="G49"/>
      <c r="H49"/>
      <c r="I49"/>
      <c r="J49"/>
      <c r="K49"/>
      <c r="L49"/>
      <c r="M49"/>
      <c r="N49"/>
      <c r="O49"/>
      <c r="P49"/>
      <c r="Q49"/>
    </row>
    <row r="50" spans="1:17" s="3" customFormat="1" ht="13.5">
      <c r="A50"/>
      <c r="B50"/>
      <c r="C50"/>
      <c r="D50"/>
      <c r="E50"/>
      <c r="F50"/>
      <c r="G50"/>
      <c r="H50"/>
      <c r="I50"/>
      <c r="J50"/>
      <c r="K50"/>
      <c r="L50"/>
      <c r="M50"/>
      <c r="N50"/>
      <c r="O50"/>
      <c r="P50"/>
      <c r="Q50"/>
    </row>
    <row r="52" spans="1:17" s="3" customFormat="1" ht="13.5">
      <c r="A52"/>
      <c r="B52"/>
      <c r="C52"/>
      <c r="D52"/>
      <c r="E52"/>
      <c r="F52"/>
      <c r="G52"/>
      <c r="H52"/>
      <c r="I52"/>
      <c r="J52"/>
      <c r="K52"/>
      <c r="L52"/>
      <c r="M52"/>
      <c r="N52"/>
      <c r="O52"/>
      <c r="P52"/>
      <c r="Q52"/>
    </row>
    <row r="53" spans="1:17" s="3" customFormat="1" ht="13.5">
      <c r="A53"/>
      <c r="B53"/>
      <c r="C53"/>
      <c r="D53"/>
      <c r="E53"/>
      <c r="F53"/>
      <c r="G53"/>
      <c r="H53"/>
      <c r="I53"/>
      <c r="J53"/>
      <c r="K53"/>
      <c r="L53"/>
      <c r="M53"/>
      <c r="N53"/>
      <c r="O53"/>
      <c r="P53"/>
      <c r="Q53"/>
    </row>
  </sheetData>
  <sheetProtection/>
  <mergeCells count="10">
    <mergeCell ref="A5:A10"/>
    <mergeCell ref="A11:A12"/>
    <mergeCell ref="A14:B14"/>
    <mergeCell ref="A2:Q2"/>
    <mergeCell ref="A3:B4"/>
    <mergeCell ref="C3:E3"/>
    <mergeCell ref="F3:H3"/>
    <mergeCell ref="I3:K3"/>
    <mergeCell ref="L3:N3"/>
    <mergeCell ref="O3:Q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農林水産省</cp:lastModifiedBy>
  <cp:lastPrinted>2016-09-08T09:13:58Z</cp:lastPrinted>
  <dcterms:created xsi:type="dcterms:W3CDTF">2010-02-12T11:13:44Z</dcterms:created>
  <dcterms:modified xsi:type="dcterms:W3CDTF">2017-10-02T08:24:50Z</dcterms:modified>
  <cp:category/>
  <cp:version/>
  <cp:contentType/>
  <cp:contentStatus/>
</cp:coreProperties>
</file>