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図Ⅳ-14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'図Ⅳ-14'!$A$1:$Y$34</definedName>
    <definedName name="ｑああ">#REF!</definedName>
    <definedName name="あ">#REF!</definedName>
    <definedName name="あああ">#REF!</definedName>
    <definedName name="その他１">#REF!</definedName>
    <definedName name="その他２">#REF!</definedName>
    <definedName name="その他３">#REF!</definedName>
    <definedName name="その他４">#REF!</definedName>
    <definedName name="チェンソー１">#REF!</definedName>
    <definedName name="チェンソー２">#REF!</definedName>
    <definedName name="チェンソー３">#REF!</definedName>
    <definedName name="チェンソー４">#REF!</definedName>
    <definedName name="高性能１">#REF!</definedName>
    <definedName name="高性能２">#REF!</definedName>
    <definedName name="高性能３">#REF!</definedName>
    <definedName name="高性能４">#REF!</definedName>
    <definedName name="人員１">#REF!</definedName>
    <definedName name="人員２">#REF!</definedName>
    <definedName name="人員３">#REF!</definedName>
    <definedName name="人員４">#REF!</definedName>
    <definedName name="燃料１">#REF!</definedName>
    <definedName name="燃料２">#REF!</definedName>
    <definedName name="燃料３">#REF!</definedName>
    <definedName name="燃料４">#REF!</definedName>
    <definedName name="労災１">#REF!</definedName>
    <definedName name="労災２">#REF!</definedName>
    <definedName name="労災３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<sst xmlns="http://schemas.openxmlformats.org/spreadsheetml/2006/main" count="66" uniqueCount="35">
  <si>
    <t>年度</t>
  </si>
  <si>
    <t>区分</t>
  </si>
  <si>
    <t>新植</t>
  </si>
  <si>
    <t>保育</t>
  </si>
  <si>
    <t>組合数</t>
  </si>
  <si>
    <t>面積</t>
  </si>
  <si>
    <t>個人等</t>
  </si>
  <si>
    <t>公団</t>
  </si>
  <si>
    <t>公社</t>
  </si>
  <si>
    <t>市町村</t>
  </si>
  <si>
    <t>財産区</t>
  </si>
  <si>
    <t>県</t>
  </si>
  <si>
    <t>国</t>
  </si>
  <si>
    <t>計</t>
  </si>
  <si>
    <t>○森林組合における新植・保育作業、素材生産量の依頼者別割合</t>
  </si>
  <si>
    <t>民有</t>
  </si>
  <si>
    <t>総数</t>
  </si>
  <si>
    <t>私有</t>
  </si>
  <si>
    <t>都道府県</t>
  </si>
  <si>
    <t>組合員</t>
  </si>
  <si>
    <t>その他</t>
  </si>
  <si>
    <t>販売事業</t>
  </si>
  <si>
    <t>林産事業</t>
  </si>
  <si>
    <t>合計</t>
  </si>
  <si>
    <t>組合員</t>
  </si>
  <si>
    <t>その他</t>
  </si>
  <si>
    <t>数量(m3)</t>
  </si>
  <si>
    <t>数量(m3)</t>
  </si>
  <si>
    <t>区分</t>
  </si>
  <si>
    <t>森林所有者別の木材の生産及び販売の利用状況</t>
  </si>
  <si>
    <t>新植及び保育の依頼者別内訳</t>
  </si>
  <si>
    <t>公社等</t>
  </si>
  <si>
    <t>地方自治体</t>
  </si>
  <si>
    <t>新植・保育作業面積における依頼者別割合</t>
  </si>
  <si>
    <t>素材生産量における依頼者別割合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</si>
</sst>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Ｐゴシック"/>
      <family val="3"/>
    </font>
    <font>
      <sz val="6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name val="ＭＳ Ｐゴシック"/>
      <family val="3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1" applyFont="0" applyFill="0" applyBorder="0" applyProtection="0">
      <alignment/>
    </xf>
    <xf numFmtId="177" fontId="6" fillId="0" borderId="0">
      <alignment horizontal="right" vertical="center"/>
      <protection/>
    </xf>
    <xf numFmtId="178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6" applyNumberFormat="0" applyFont="0" applyAlignment="0" applyProtection="0"/>
    <xf numFmtId="0" fontId="42" fillId="0" borderId="7" applyNumberFormat="0" applyFill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30" borderId="13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8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3" fontId="2" fillId="0" borderId="0" xfId="75" applyNumberFormat="1">
      <alignment/>
      <protection/>
    </xf>
    <xf numFmtId="0" fontId="2" fillId="0" borderId="0" xfId="75">
      <alignment/>
      <protection/>
    </xf>
    <xf numFmtId="0" fontId="2" fillId="0" borderId="0" xfId="75" applyFont="1">
      <alignment/>
      <protection/>
    </xf>
    <xf numFmtId="0" fontId="2" fillId="0" borderId="15" xfId="75" applyBorder="1" applyAlignment="1">
      <alignment horizontal="center"/>
      <protection/>
    </xf>
    <xf numFmtId="0" fontId="2" fillId="0" borderId="16" xfId="75" applyBorder="1" applyAlignment="1">
      <alignment horizontal="center"/>
      <protection/>
    </xf>
    <xf numFmtId="0" fontId="2" fillId="0" borderId="17" xfId="75" applyBorder="1" applyAlignment="1">
      <alignment horizontal="center"/>
      <protection/>
    </xf>
    <xf numFmtId="3" fontId="2" fillId="0" borderId="18" xfId="75" applyNumberFormat="1" applyBorder="1">
      <alignment/>
      <protection/>
    </xf>
    <xf numFmtId="9" fontId="2" fillId="0" borderId="0" xfId="54" applyFont="1" applyAlignment="1">
      <alignment/>
    </xf>
    <xf numFmtId="3" fontId="2" fillId="0" borderId="18" xfId="75" applyNumberFormat="1" applyBorder="1" applyAlignment="1">
      <alignment horizontal="center"/>
      <protection/>
    </xf>
    <xf numFmtId="3" fontId="2" fillId="0" borderId="0" xfId="75" applyNumberFormat="1" applyAlignment="1">
      <alignment horizontal="center"/>
      <protection/>
    </xf>
    <xf numFmtId="3" fontId="2" fillId="0" borderId="15" xfId="75" applyNumberFormat="1" applyBorder="1" applyAlignment="1">
      <alignment horizontal="center"/>
      <protection/>
    </xf>
    <xf numFmtId="3" fontId="2" fillId="0" borderId="16" xfId="75" applyNumberFormat="1" applyBorder="1" applyAlignment="1">
      <alignment horizontal="center"/>
      <protection/>
    </xf>
    <xf numFmtId="3" fontId="2" fillId="0" borderId="19" xfId="75" applyNumberFormat="1" applyBorder="1" applyAlignment="1">
      <alignment horizontal="center"/>
      <protection/>
    </xf>
    <xf numFmtId="3" fontId="2" fillId="0" borderId="20" xfId="75" applyNumberFormat="1" applyBorder="1" applyAlignment="1">
      <alignment horizontal="center"/>
      <protection/>
    </xf>
    <xf numFmtId="3" fontId="2" fillId="0" borderId="21" xfId="75" applyNumberFormat="1" applyBorder="1" applyAlignment="1">
      <alignment horizontal="center"/>
      <protection/>
    </xf>
    <xf numFmtId="3" fontId="19" fillId="0" borderId="0" xfId="75" applyNumberFormat="1" applyFont="1">
      <alignment/>
      <protection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2" fillId="0" borderId="26" xfId="75" applyBorder="1" applyAlignment="1">
      <alignment horizontal="center"/>
      <protection/>
    </xf>
    <xf numFmtId="0" fontId="2" fillId="0" borderId="18" xfId="75" applyBorder="1">
      <alignment/>
      <protection/>
    </xf>
    <xf numFmtId="3" fontId="20" fillId="0" borderId="18" xfId="75" applyNumberFormat="1" applyFont="1" applyBorder="1">
      <alignment/>
      <protection/>
    </xf>
    <xf numFmtId="9" fontId="20" fillId="0" borderId="18" xfId="54" applyFont="1" applyBorder="1" applyAlignment="1">
      <alignment/>
    </xf>
    <xf numFmtId="3" fontId="20" fillId="0" borderId="22" xfId="75" applyNumberFormat="1" applyFont="1" applyBorder="1">
      <alignment/>
      <protection/>
    </xf>
    <xf numFmtId="3" fontId="20" fillId="0" borderId="23" xfId="75" applyNumberFormat="1" applyFont="1" applyBorder="1">
      <alignment/>
      <protection/>
    </xf>
    <xf numFmtId="3" fontId="20" fillId="0" borderId="24" xfId="75" applyNumberFormat="1" applyFont="1" applyBorder="1">
      <alignment/>
      <protection/>
    </xf>
    <xf numFmtId="3" fontId="20" fillId="0" borderId="25" xfId="75" applyNumberFormat="1" applyFont="1" applyBorder="1">
      <alignment/>
      <protection/>
    </xf>
    <xf numFmtId="3" fontId="20" fillId="0" borderId="26" xfId="75" applyNumberFormat="1" applyFont="1" applyBorder="1">
      <alignment/>
      <protection/>
    </xf>
    <xf numFmtId="3" fontId="20" fillId="0" borderId="15" xfId="75" applyNumberFormat="1" applyFont="1" applyBorder="1">
      <alignment/>
      <protection/>
    </xf>
    <xf numFmtId="38" fontId="20" fillId="0" borderId="18" xfId="61" applyFont="1" applyBorder="1" applyAlignment="1">
      <alignment/>
    </xf>
    <xf numFmtId="9" fontId="20" fillId="0" borderId="18" xfId="75" applyNumberFormat="1" applyFont="1" applyBorder="1">
      <alignment/>
      <protection/>
    </xf>
    <xf numFmtId="3" fontId="20" fillId="0" borderId="16" xfId="75" applyNumberFormat="1" applyFont="1" applyFill="1" applyBorder="1">
      <alignment/>
      <protection/>
    </xf>
    <xf numFmtId="3" fontId="20" fillId="0" borderId="17" xfId="75" applyNumberFormat="1" applyFont="1" applyFill="1" applyBorder="1">
      <alignment/>
      <protection/>
    </xf>
    <xf numFmtId="0" fontId="2" fillId="33" borderId="18" xfId="75" applyFill="1" applyBorder="1">
      <alignment/>
      <protection/>
    </xf>
    <xf numFmtId="0" fontId="2" fillId="34" borderId="18" xfId="75" applyFill="1" applyBorder="1">
      <alignment/>
      <protection/>
    </xf>
    <xf numFmtId="0" fontId="2" fillId="35" borderId="18" xfId="75" applyFill="1" applyBorder="1">
      <alignment/>
      <protection/>
    </xf>
    <xf numFmtId="3" fontId="2" fillId="33" borderId="18" xfId="75" applyNumberFormat="1" applyFill="1" applyBorder="1">
      <alignment/>
      <protection/>
    </xf>
    <xf numFmtId="3" fontId="2" fillId="34" borderId="18" xfId="75" applyNumberFormat="1" applyFill="1" applyBorder="1">
      <alignment/>
      <protection/>
    </xf>
    <xf numFmtId="3" fontId="2" fillId="35" borderId="18" xfId="75" applyNumberFormat="1" applyFill="1" applyBorder="1">
      <alignment/>
      <protection/>
    </xf>
    <xf numFmtId="0" fontId="2" fillId="36" borderId="18" xfId="75" applyFill="1" applyBorder="1">
      <alignment/>
      <protection/>
    </xf>
    <xf numFmtId="0" fontId="2" fillId="37" borderId="18" xfId="75" applyFill="1" applyBorder="1">
      <alignment/>
      <protection/>
    </xf>
    <xf numFmtId="3" fontId="2" fillId="37" borderId="18" xfId="75" applyNumberFormat="1" applyFill="1" applyBorder="1">
      <alignment/>
      <protection/>
    </xf>
    <xf numFmtId="3" fontId="2" fillId="36" borderId="18" xfId="75" applyNumberFormat="1" applyFill="1" applyBorder="1">
      <alignment/>
      <protection/>
    </xf>
    <xf numFmtId="38" fontId="2" fillId="0" borderId="0" xfId="61" applyFont="1" applyAlignment="1">
      <alignment vertical="center"/>
    </xf>
    <xf numFmtId="0" fontId="0" fillId="0" borderId="0" xfId="0" applyAlignment="1">
      <alignment vertical="center"/>
    </xf>
    <xf numFmtId="3" fontId="2" fillId="33" borderId="18" xfId="75" applyNumberFormat="1" applyFill="1" applyBorder="1" applyAlignment="1">
      <alignment vertical="center" wrapText="1"/>
      <protection/>
    </xf>
    <xf numFmtId="3" fontId="2" fillId="0" borderId="27" xfId="75" applyNumberFormat="1" applyBorder="1" applyAlignment="1">
      <alignment horizontal="center" vertical="center" wrapText="1"/>
      <protection/>
    </xf>
    <xf numFmtId="3" fontId="2" fillId="0" borderId="28" xfId="75" applyNumberFormat="1" applyBorder="1" applyAlignment="1">
      <alignment horizontal="center" vertical="center" wrapText="1"/>
      <protection/>
    </xf>
    <xf numFmtId="3" fontId="2" fillId="0" borderId="29" xfId="75" applyNumberFormat="1" applyBorder="1" applyAlignment="1">
      <alignment horizontal="center" vertical="center" wrapText="1"/>
      <protection/>
    </xf>
    <xf numFmtId="3" fontId="2" fillId="0" borderId="30" xfId="75" applyNumberFormat="1" applyBorder="1" applyAlignment="1">
      <alignment horizontal="center" vertical="center"/>
      <protection/>
    </xf>
    <xf numFmtId="3" fontId="2" fillId="0" borderId="20" xfId="75" applyNumberFormat="1" applyBorder="1" applyAlignment="1">
      <alignment horizontal="center" vertical="center"/>
      <protection/>
    </xf>
    <xf numFmtId="3" fontId="2" fillId="0" borderId="21" xfId="75" applyNumberFormat="1" applyBorder="1" applyAlignment="1">
      <alignment horizontal="center" vertical="center"/>
      <protection/>
    </xf>
    <xf numFmtId="3" fontId="2" fillId="0" borderId="0" xfId="75" applyNumberFormat="1" applyAlignment="1">
      <alignment vertical="center"/>
      <protection/>
    </xf>
    <xf numFmtId="3" fontId="2" fillId="0" borderId="18" xfId="75" applyNumberFormat="1" applyBorder="1" applyAlignment="1">
      <alignment horizontal="center" vertical="center"/>
      <protection/>
    </xf>
    <xf numFmtId="3" fontId="2" fillId="0" borderId="16" xfId="75" applyNumberFormat="1" applyBorder="1" applyAlignment="1">
      <alignment horizontal="center" vertical="center"/>
      <protection/>
    </xf>
    <xf numFmtId="3" fontId="20" fillId="0" borderId="18" xfId="75" applyNumberFormat="1" applyFont="1" applyBorder="1" applyAlignment="1">
      <alignment vertical="center"/>
      <protection/>
    </xf>
    <xf numFmtId="9" fontId="20" fillId="0" borderId="18" xfId="75" applyNumberFormat="1" applyFont="1" applyBorder="1" applyAlignment="1">
      <alignment vertical="center"/>
      <protection/>
    </xf>
    <xf numFmtId="3" fontId="2" fillId="0" borderId="28" xfId="75" applyNumberFormat="1" applyBorder="1" applyAlignment="1">
      <alignment horizontal="center"/>
      <protection/>
    </xf>
    <xf numFmtId="3" fontId="2" fillId="0" borderId="4" xfId="75" applyNumberFormat="1" applyBorder="1" applyAlignment="1">
      <alignment horizontal="center"/>
      <protection/>
    </xf>
    <xf numFmtId="3" fontId="2" fillId="0" borderId="25" xfId="75" applyNumberFormat="1" applyBorder="1" applyAlignment="1">
      <alignment horizontal="center"/>
      <protection/>
    </xf>
    <xf numFmtId="3" fontId="2" fillId="0" borderId="31" xfId="75" applyNumberFormat="1" applyBorder="1" applyAlignment="1">
      <alignment horizontal="center"/>
      <protection/>
    </xf>
    <xf numFmtId="0" fontId="2" fillId="0" borderId="32" xfId="75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27" xfId="75" applyBorder="1" applyAlignment="1">
      <alignment horizontal="center"/>
      <protection/>
    </xf>
    <xf numFmtId="0" fontId="0" fillId="0" borderId="35" xfId="0" applyBorder="1" applyAlignment="1">
      <alignment horizontal="center"/>
    </xf>
    <xf numFmtId="0" fontId="2" fillId="0" borderId="36" xfId="75" applyBorder="1" applyAlignment="1">
      <alignment horizontal="center"/>
      <protection/>
    </xf>
    <xf numFmtId="0" fontId="0" fillId="0" borderId="37" xfId="0" applyBorder="1" applyAlignment="1">
      <alignment horizontal="center"/>
    </xf>
    <xf numFmtId="3" fontId="2" fillId="0" borderId="26" xfId="75" applyNumberFormat="1" applyBorder="1" applyAlignment="1">
      <alignment horizontal="center" vertical="center"/>
      <protection/>
    </xf>
    <xf numFmtId="3" fontId="2" fillId="0" borderId="17" xfId="75" applyNumberFormat="1" applyBorder="1" applyAlignment="1">
      <alignment horizontal="center" vertical="center"/>
      <protection/>
    </xf>
    <xf numFmtId="3" fontId="2" fillId="0" borderId="18" xfId="75" applyNumberFormat="1" applyBorder="1" applyAlignment="1">
      <alignment horizontal="center"/>
      <protection/>
    </xf>
    <xf numFmtId="3" fontId="2" fillId="0" borderId="27" xfId="75" applyNumberFormat="1" applyBorder="1" applyAlignment="1">
      <alignment horizontal="center"/>
      <protection/>
    </xf>
    <xf numFmtId="3" fontId="2" fillId="0" borderId="38" xfId="75" applyNumberFormat="1" applyBorder="1" applyAlignment="1">
      <alignment horizontal="center"/>
      <protection/>
    </xf>
    <xf numFmtId="3" fontId="2" fillId="0" borderId="35" xfId="75" applyNumberFormat="1" applyBorder="1" applyAlignment="1">
      <alignment horizontal="center"/>
      <protection/>
    </xf>
    <xf numFmtId="3" fontId="2" fillId="0" borderId="36" xfId="75" applyNumberFormat="1" applyBorder="1" applyAlignment="1">
      <alignment horizontal="center"/>
      <protection/>
    </xf>
    <xf numFmtId="3" fontId="2" fillId="0" borderId="37" xfId="75" applyNumberFormat="1" applyBorder="1" applyAlignment="1">
      <alignment horizontal="center"/>
      <protection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25"/>
          <c:y val="0.1635"/>
          <c:w val="0.74775"/>
          <c:h val="0.8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'図Ⅳ-14'!$B$16:$B$20</c:f>
              <c:strCache/>
            </c:strRef>
          </c:cat>
          <c:val>
            <c:numRef>
              <c:f>'図Ⅳ-14'!$D$16:$D$20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25"/>
          <c:y val="0.1295"/>
          <c:w val="0.783"/>
          <c:h val="0.86175"/>
        </c:manualLayout>
      </c:layout>
      <c:pieChart>
        <c:varyColors val="1"/>
        <c:ser>
          <c:idx val="1"/>
          <c:order val="1"/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'図Ⅳ-14'!$N$13:$N$17</c:f>
              <c:strCache/>
            </c:strRef>
          </c:cat>
          <c:val>
            <c:numRef>
              <c:f>'図Ⅳ-14'!$P$13:$P$17</c:f>
              <c:numCache/>
            </c:numRef>
          </c:val>
        </c:ser>
      </c:pieChar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3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'図Ⅳ-14'!$N$13:$N$17</c:f>
              <c:strCache/>
            </c:strRef>
          </c:cat>
          <c:val>
            <c:numRef>
              <c:f>'図Ⅳ-14'!$M$13:$M$17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0.57525</cdr:x>
      <cdr:y>0.53825</cdr:y>
    </cdr:from>
    <cdr:to>
      <cdr:x>0.88</cdr:x>
      <cdr:y>0.675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333500" y="1247775"/>
          <a:ext cx="704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個人等</a:t>
          </a:r>
        </a:p>
      </cdr:txBody>
    </cdr:sp>
  </cdr:relSizeAnchor>
  <cdr:relSizeAnchor xmlns:cdr="http://schemas.openxmlformats.org/drawingml/2006/chartDrawing">
    <cdr:from>
      <cdr:x>0.20075</cdr:x>
      <cdr:y>0.67</cdr:y>
    </cdr:from>
    <cdr:to>
      <cdr:x>0.66575</cdr:x>
      <cdr:y>0.79175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457200" y="1552575"/>
          <a:ext cx="1076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公社等</a:t>
          </a:r>
        </a:p>
      </cdr:txBody>
    </cdr:sp>
  </cdr:relSizeAnchor>
  <cdr:relSizeAnchor xmlns:cdr="http://schemas.openxmlformats.org/drawingml/2006/chartDrawing">
    <cdr:from>
      <cdr:x>-0.02275</cdr:x>
      <cdr:y>0.51225</cdr:y>
    </cdr:from>
    <cdr:to>
      <cdr:x>0.358</cdr:x>
      <cdr:y>0.65325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-47624" y="1181100"/>
          <a:ext cx="885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財産区</a:t>
          </a:r>
        </a:p>
      </cdr:txBody>
    </cdr:sp>
  </cdr:relSizeAnchor>
  <cdr:relSizeAnchor xmlns:cdr="http://schemas.openxmlformats.org/drawingml/2006/chartDrawing">
    <cdr:from>
      <cdr:x>0.05825</cdr:x>
      <cdr:y>0.3465</cdr:y>
    </cdr:from>
    <cdr:to>
      <cdr:x>0.4545</cdr:x>
      <cdr:y>0.50225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133350" y="800100"/>
          <a:ext cx="923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地方自治体</a:t>
          </a:r>
        </a:p>
      </cdr:txBody>
    </cdr:sp>
  </cdr:relSizeAnchor>
  <cdr:relSizeAnchor xmlns:cdr="http://schemas.openxmlformats.org/drawingml/2006/chartDrawing">
    <cdr:from>
      <cdr:x>0.382</cdr:x>
      <cdr:y>0.14275</cdr:y>
    </cdr:from>
    <cdr:to>
      <cdr:x>0.5505</cdr:x>
      <cdr:y>0.2455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885825" y="32385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国</a:t>
          </a:r>
        </a:p>
      </cdr:txBody>
    </cdr:sp>
  </cdr:relSizeAnchor>
  <cdr:relSizeAnchor xmlns:cdr="http://schemas.openxmlformats.org/drawingml/2006/chartDrawing">
    <cdr:from>
      <cdr:x>-0.02275</cdr:x>
      <cdr:y>-0.0205</cdr:y>
    </cdr:from>
    <cdr:to>
      <cdr:x>0.36475</cdr:x>
      <cdr:y>0.24975</cdr:y>
    </cdr:to>
    <cdr:sp>
      <cdr:nvSpPr>
        <cdr:cNvPr id="6" name="テキスト ボックス 6"/>
        <cdr:cNvSpPr txBox="1">
          <a:spLocks noChangeArrowheads="1"/>
        </cdr:cNvSpPr>
      </cdr:nvSpPr>
      <cdr:spPr>
        <a:xfrm>
          <a:off x="-47624" y="-47624"/>
          <a:ext cx="9048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新植・保育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作業面積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0.43625</cdr:y>
    </cdr:from>
    <cdr:to>
      <cdr:x>0.71925</cdr:x>
      <cdr:y>0.55675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152525" y="1019175"/>
          <a:ext cx="542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私有</a:t>
          </a:r>
        </a:p>
      </cdr:txBody>
    </cdr:sp>
  </cdr:relSizeAnchor>
  <cdr:relSizeAnchor xmlns:cdr="http://schemas.openxmlformats.org/drawingml/2006/chartDrawing">
    <cdr:from>
      <cdr:x>0.6555</cdr:x>
      <cdr:y>0.618</cdr:y>
    </cdr:from>
    <cdr:to>
      <cdr:x>1</cdr:x>
      <cdr:y>0.7375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543050" y="1447800"/>
          <a:ext cx="885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組合員</a:t>
          </a:r>
        </a:p>
      </cdr:txBody>
    </cdr:sp>
  </cdr:relSizeAnchor>
  <cdr:relSizeAnchor xmlns:cdr="http://schemas.openxmlformats.org/drawingml/2006/chartDrawing">
    <cdr:from>
      <cdr:x>-0.02225</cdr:x>
      <cdr:y>-0.02475</cdr:y>
    </cdr:from>
    <cdr:to>
      <cdr:x>0.32775</cdr:x>
      <cdr:y>0.18325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47624" y="-57149"/>
          <a:ext cx="8286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-0.02225</cdr:x>
      <cdr:y>0.37525</cdr:y>
    </cdr:from>
    <cdr:to>
      <cdr:x>0.25</cdr:x>
      <cdr:y>0.49825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876300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その他</a:t>
          </a:r>
        </a:p>
      </cdr:txBody>
    </cdr:sp>
  </cdr:relSizeAnchor>
  <cdr:relSizeAnchor xmlns:cdr="http://schemas.openxmlformats.org/drawingml/2006/chartDrawing">
    <cdr:from>
      <cdr:x>-0.01825</cdr:x>
      <cdr:y>0.2435</cdr:y>
    </cdr:from>
    <cdr:to>
      <cdr:x>0.31625</cdr:x>
      <cdr:y>0.363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38099" y="5619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財産区</a:t>
          </a:r>
        </a:p>
      </cdr:txBody>
    </cdr:sp>
  </cdr:relSizeAnchor>
  <cdr:relSizeAnchor xmlns:cdr="http://schemas.openxmlformats.org/drawingml/2006/chartDrawing">
    <cdr:from>
      <cdr:x>0.0265</cdr:x>
      <cdr:y>0.14875</cdr:y>
    </cdr:from>
    <cdr:to>
      <cdr:x>0.49675</cdr:x>
      <cdr:y>0.27175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57150" y="34290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地方自治体</a:t>
          </a:r>
        </a:p>
      </cdr:txBody>
    </cdr:sp>
  </cdr:relSizeAnchor>
  <cdr:relSizeAnchor xmlns:cdr="http://schemas.openxmlformats.org/drawingml/2006/chartDrawing">
    <cdr:from>
      <cdr:x>0.39</cdr:x>
      <cdr:y>0.085</cdr:y>
    </cdr:from>
    <cdr:to>
      <cdr:x>0.4935</cdr:x>
      <cdr:y>0.18475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914400" y="190500"/>
          <a:ext cx="247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国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21</xdr:row>
      <xdr:rowOff>152400</xdr:rowOff>
    </xdr:from>
    <xdr:to>
      <xdr:col>4</xdr:col>
      <xdr:colOff>0</xdr:colOff>
      <xdr:row>34</xdr:row>
      <xdr:rowOff>0</xdr:rowOff>
    </xdr:to>
    <xdr:graphicFrame>
      <xdr:nvGraphicFramePr>
        <xdr:cNvPr id="1" name="グラフ 4"/>
        <xdr:cNvGraphicFramePr/>
      </xdr:nvGraphicFramePr>
      <xdr:xfrm>
        <a:off x="561975" y="4533900"/>
        <a:ext cx="23241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180975</xdr:rowOff>
    </xdr:from>
    <xdr:to>
      <xdr:col>12</xdr:col>
      <xdr:colOff>666750</xdr:colOff>
      <xdr:row>31</xdr:row>
      <xdr:rowOff>57150</xdr:rowOff>
    </xdr:to>
    <xdr:grpSp>
      <xdr:nvGrpSpPr>
        <xdr:cNvPr id="2" name="グループ化 4"/>
        <xdr:cNvGrpSpPr>
          <a:grpSpLocks/>
        </xdr:cNvGrpSpPr>
      </xdr:nvGrpSpPr>
      <xdr:grpSpPr>
        <a:xfrm>
          <a:off x="6924675" y="3990975"/>
          <a:ext cx="2371725" cy="2352675"/>
          <a:chOff x="6924675" y="3990976"/>
          <a:chExt cx="2371725" cy="2152649"/>
        </a:xfrm>
        <a:solidFill>
          <a:srgbClr val="FFFFFF"/>
        </a:solidFill>
      </xdr:grpSpPr>
      <xdr:graphicFrame>
        <xdr:nvGraphicFramePr>
          <xdr:cNvPr id="3" name="グラフ 3"/>
          <xdr:cNvGraphicFramePr/>
        </xdr:nvGraphicFramePr>
        <xdr:xfrm>
          <a:off x="6934162" y="4000663"/>
          <a:ext cx="2362238" cy="214296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テキスト ボックス 1"/>
          <xdr:cNvSpPr txBox="1">
            <a:spLocks noChangeArrowheads="1"/>
          </xdr:cNvSpPr>
        </xdr:nvSpPr>
        <xdr:spPr>
          <a:xfrm>
            <a:off x="6924675" y="3990976"/>
            <a:ext cx="952248" cy="304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素材生産量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view="pageBreakPreview" zoomScaleSheetLayoutView="100" zoomScalePageLayoutView="0" workbookViewId="0" topLeftCell="A10">
      <selection activeCell="I19" sqref="I19"/>
    </sheetView>
  </sheetViews>
  <sheetFormatPr defaultColWidth="9.140625" defaultRowHeight="15"/>
  <cols>
    <col min="1" max="1" width="5.7109375" style="2" customWidth="1"/>
    <col min="2" max="2" width="11.421875" style="2" customWidth="1"/>
    <col min="3" max="3" width="9.8515625" style="2" customWidth="1"/>
    <col min="4" max="4" width="16.28125" style="2" customWidth="1"/>
    <col min="5" max="5" width="9.8515625" style="2" customWidth="1"/>
    <col min="6" max="6" width="16.421875" style="2" bestFit="1" customWidth="1"/>
    <col min="7" max="8" width="9.140625" style="2" customWidth="1"/>
    <col min="9" max="9" width="5.7109375" style="1" customWidth="1"/>
    <col min="10" max="10" width="10.28125" style="1" bestFit="1" customWidth="1"/>
    <col min="11" max="11" width="11.8515625" style="1" customWidth="1"/>
    <col min="12" max="12" width="13.7109375" style="1" bestFit="1" customWidth="1"/>
    <col min="13" max="13" width="10.7109375" style="1" bestFit="1" customWidth="1"/>
    <col min="14" max="14" width="11.8515625" style="1" customWidth="1"/>
    <col min="15" max="15" width="12.00390625" style="1" bestFit="1" customWidth="1"/>
    <col min="16" max="16" width="10.57421875" style="1" bestFit="1" customWidth="1"/>
    <col min="17" max="17" width="8.421875" style="1" bestFit="1" customWidth="1"/>
    <col min="18" max="18" width="9.140625" style="1" bestFit="1" customWidth="1"/>
    <col min="19" max="19" width="8.28125" style="1" bestFit="1" customWidth="1"/>
    <col min="20" max="20" width="9.140625" style="1" bestFit="1" customWidth="1"/>
    <col min="21" max="21" width="12.00390625" style="1" bestFit="1" customWidth="1"/>
    <col min="22" max="22" width="8.28125" style="1" bestFit="1" customWidth="1"/>
    <col min="23" max="23" width="10.421875" style="1" bestFit="1" customWidth="1"/>
    <col min="24" max="24" width="8.28125" style="1" bestFit="1" customWidth="1"/>
    <col min="25" max="25" width="12.00390625" style="1" bestFit="1" customWidth="1"/>
    <col min="26" max="26" width="9.140625" style="1" customWidth="1"/>
    <col min="27" max="16384" width="9.140625" style="2" customWidth="1"/>
  </cols>
  <sheetData>
    <row r="1" s="1" customFormat="1" ht="17.25">
      <c r="A1" s="16" t="s">
        <v>14</v>
      </c>
    </row>
    <row r="2" s="1" customFormat="1" ht="13.5"/>
    <row r="3" spans="1:9" ht="17.25" customHeight="1" thickBot="1">
      <c r="A3" s="2" t="s">
        <v>30</v>
      </c>
      <c r="I3" s="1" t="s">
        <v>29</v>
      </c>
    </row>
    <row r="4" spans="1:25" ht="17.25" customHeight="1">
      <c r="A4" s="68" t="s">
        <v>0</v>
      </c>
      <c r="B4" s="68" t="s">
        <v>28</v>
      </c>
      <c r="C4" s="71" t="s">
        <v>2</v>
      </c>
      <c r="D4" s="72"/>
      <c r="E4" s="73" t="s">
        <v>3</v>
      </c>
      <c r="F4" s="74"/>
      <c r="I4" s="53" t="s">
        <v>0</v>
      </c>
      <c r="J4" s="56" t="s">
        <v>1</v>
      </c>
      <c r="K4" s="78" t="s">
        <v>15</v>
      </c>
      <c r="L4" s="79"/>
      <c r="M4" s="79"/>
      <c r="N4" s="79"/>
      <c r="O4" s="79"/>
      <c r="P4" s="79"/>
      <c r="Q4" s="79"/>
      <c r="R4" s="79"/>
      <c r="S4" s="79"/>
      <c r="T4" s="79"/>
      <c r="U4" s="80"/>
      <c r="V4" s="81" t="s">
        <v>12</v>
      </c>
      <c r="W4" s="80"/>
      <c r="X4" s="81" t="s">
        <v>16</v>
      </c>
      <c r="Y4" s="82"/>
    </row>
    <row r="5" spans="1:26" s="3" customFormat="1" ht="17.25" customHeight="1" thickBot="1">
      <c r="A5" s="70"/>
      <c r="B5" s="70"/>
      <c r="C5" s="4" t="s">
        <v>4</v>
      </c>
      <c r="D5" s="5" t="s">
        <v>5</v>
      </c>
      <c r="E5" s="5" t="s">
        <v>4</v>
      </c>
      <c r="F5" s="6" t="s">
        <v>5</v>
      </c>
      <c r="I5" s="54"/>
      <c r="J5" s="57"/>
      <c r="K5" s="64" t="s">
        <v>17</v>
      </c>
      <c r="L5" s="65"/>
      <c r="M5" s="65"/>
      <c r="N5" s="66"/>
      <c r="O5" s="67" t="s">
        <v>9</v>
      </c>
      <c r="P5" s="66"/>
      <c r="Q5" s="67" t="s">
        <v>10</v>
      </c>
      <c r="R5" s="66"/>
      <c r="S5" s="67" t="s">
        <v>18</v>
      </c>
      <c r="T5" s="66"/>
      <c r="U5" s="9" t="s">
        <v>13</v>
      </c>
      <c r="V5" s="60" t="s">
        <v>4</v>
      </c>
      <c r="W5" s="60" t="s">
        <v>27</v>
      </c>
      <c r="X5" s="60" t="s">
        <v>4</v>
      </c>
      <c r="Y5" s="75" t="s">
        <v>27</v>
      </c>
      <c r="Z5" s="1"/>
    </row>
    <row r="6" spans="1:25" ht="17.25" customHeight="1">
      <c r="A6" s="68">
        <v>21</v>
      </c>
      <c r="B6" s="26" t="s">
        <v>6</v>
      </c>
      <c r="C6" s="30">
        <v>442</v>
      </c>
      <c r="D6" s="31">
        <v>10207</v>
      </c>
      <c r="E6" s="31">
        <v>640</v>
      </c>
      <c r="F6" s="32">
        <v>194762</v>
      </c>
      <c r="I6" s="54"/>
      <c r="J6" s="57"/>
      <c r="K6" s="66" t="s">
        <v>19</v>
      </c>
      <c r="L6" s="77"/>
      <c r="M6" s="77" t="s">
        <v>20</v>
      </c>
      <c r="N6" s="77"/>
      <c r="O6" s="60" t="s">
        <v>4</v>
      </c>
      <c r="P6" s="60" t="s">
        <v>27</v>
      </c>
      <c r="Q6" s="60" t="s">
        <v>4</v>
      </c>
      <c r="R6" s="60" t="s">
        <v>27</v>
      </c>
      <c r="S6" s="60" t="s">
        <v>4</v>
      </c>
      <c r="T6" s="60" t="s">
        <v>27</v>
      </c>
      <c r="U6" s="60" t="s">
        <v>27</v>
      </c>
      <c r="V6" s="60"/>
      <c r="W6" s="60"/>
      <c r="X6" s="60"/>
      <c r="Y6" s="75"/>
    </row>
    <row r="7" spans="1:26" ht="17.25" customHeight="1" thickBot="1">
      <c r="A7" s="69"/>
      <c r="B7" s="26" t="s">
        <v>7</v>
      </c>
      <c r="C7" s="33">
        <v>202</v>
      </c>
      <c r="D7" s="28">
        <v>2693</v>
      </c>
      <c r="E7" s="28">
        <v>386</v>
      </c>
      <c r="F7" s="34">
        <v>43051</v>
      </c>
      <c r="I7" s="55"/>
      <c r="J7" s="58"/>
      <c r="K7" s="11" t="s">
        <v>4</v>
      </c>
      <c r="L7" s="12" t="s">
        <v>26</v>
      </c>
      <c r="M7" s="12" t="s">
        <v>4</v>
      </c>
      <c r="N7" s="12" t="s">
        <v>27</v>
      </c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10"/>
    </row>
    <row r="8" spans="1:25" ht="17.25" customHeight="1">
      <c r="A8" s="69"/>
      <c r="B8" s="26" t="s">
        <v>8</v>
      </c>
      <c r="C8" s="33">
        <v>30</v>
      </c>
      <c r="D8" s="28">
        <v>410</v>
      </c>
      <c r="E8" s="28">
        <v>376</v>
      </c>
      <c r="F8" s="34">
        <v>36883</v>
      </c>
      <c r="I8" s="54">
        <v>20</v>
      </c>
      <c r="J8" s="13" t="s">
        <v>21</v>
      </c>
      <c r="K8" s="17">
        <v>436</v>
      </c>
      <c r="L8" s="18">
        <v>1556282</v>
      </c>
      <c r="M8" s="18">
        <v>263</v>
      </c>
      <c r="N8" s="18">
        <v>500981</v>
      </c>
      <c r="O8" s="18">
        <v>130</v>
      </c>
      <c r="P8" s="18">
        <v>133047</v>
      </c>
      <c r="Q8" s="18">
        <v>25</v>
      </c>
      <c r="R8" s="18">
        <v>12185</v>
      </c>
      <c r="S8" s="18">
        <v>37</v>
      </c>
      <c r="T8" s="18">
        <v>27375</v>
      </c>
      <c r="U8" s="18">
        <v>2229870</v>
      </c>
      <c r="V8" s="18">
        <v>32</v>
      </c>
      <c r="W8" s="18">
        <v>49191</v>
      </c>
      <c r="X8" s="18">
        <v>482</v>
      </c>
      <c r="Y8" s="19">
        <v>2279061</v>
      </c>
    </row>
    <row r="9" spans="1:25" ht="17.25" customHeight="1">
      <c r="A9" s="69"/>
      <c r="B9" s="26" t="s">
        <v>9</v>
      </c>
      <c r="C9" s="33">
        <v>176</v>
      </c>
      <c r="D9" s="28">
        <v>1589</v>
      </c>
      <c r="E9" s="28">
        <v>507</v>
      </c>
      <c r="F9" s="34">
        <v>43465</v>
      </c>
      <c r="I9" s="54"/>
      <c r="J9" s="14" t="s">
        <v>22</v>
      </c>
      <c r="K9" s="20">
        <v>446</v>
      </c>
      <c r="L9" s="21">
        <v>2282710</v>
      </c>
      <c r="M9" s="21">
        <v>252</v>
      </c>
      <c r="N9" s="21">
        <v>378809</v>
      </c>
      <c r="O9" s="21">
        <v>183</v>
      </c>
      <c r="P9" s="21">
        <v>201432</v>
      </c>
      <c r="Q9" s="21">
        <v>69</v>
      </c>
      <c r="R9" s="21">
        <v>51308</v>
      </c>
      <c r="S9" s="21">
        <v>77</v>
      </c>
      <c r="T9" s="21">
        <v>95855</v>
      </c>
      <c r="U9" s="21">
        <v>3010114</v>
      </c>
      <c r="V9" s="21">
        <v>77</v>
      </c>
      <c r="W9" s="21">
        <v>171954</v>
      </c>
      <c r="X9" s="21">
        <v>486</v>
      </c>
      <c r="Y9" s="22">
        <v>3182068</v>
      </c>
    </row>
    <row r="10" spans="1:25" ht="17.25" customHeight="1" thickBot="1">
      <c r="A10" s="69"/>
      <c r="B10" s="26" t="s">
        <v>10</v>
      </c>
      <c r="C10" s="33">
        <v>30</v>
      </c>
      <c r="D10" s="28">
        <v>225</v>
      </c>
      <c r="E10" s="28">
        <v>110</v>
      </c>
      <c r="F10" s="34">
        <v>4015</v>
      </c>
      <c r="I10" s="55"/>
      <c r="J10" s="15" t="s">
        <v>23</v>
      </c>
      <c r="K10" s="23">
        <v>536</v>
      </c>
      <c r="L10" s="24">
        <v>3838992</v>
      </c>
      <c r="M10" s="24">
        <v>343</v>
      </c>
      <c r="N10" s="24">
        <v>879790</v>
      </c>
      <c r="O10" s="24">
        <v>255</v>
      </c>
      <c r="P10" s="24">
        <v>334479</v>
      </c>
      <c r="Q10" s="24">
        <v>79</v>
      </c>
      <c r="R10" s="24">
        <v>63493</v>
      </c>
      <c r="S10" s="24">
        <v>102</v>
      </c>
      <c r="T10" s="24">
        <v>123230</v>
      </c>
      <c r="U10" s="24">
        <v>5239984</v>
      </c>
      <c r="V10" s="24">
        <v>98</v>
      </c>
      <c r="W10" s="24">
        <v>221145</v>
      </c>
      <c r="X10" s="24">
        <v>574</v>
      </c>
      <c r="Y10" s="25">
        <v>5461129</v>
      </c>
    </row>
    <row r="11" spans="1:6" ht="17.25" customHeight="1">
      <c r="A11" s="69"/>
      <c r="B11" s="26" t="s">
        <v>11</v>
      </c>
      <c r="C11" s="33">
        <v>125</v>
      </c>
      <c r="D11" s="28">
        <v>797</v>
      </c>
      <c r="E11" s="28">
        <v>451</v>
      </c>
      <c r="F11" s="34">
        <v>41016</v>
      </c>
    </row>
    <row r="12" spans="1:11" ht="17.25" customHeight="1">
      <c r="A12" s="69"/>
      <c r="B12" s="26" t="s">
        <v>12</v>
      </c>
      <c r="C12" s="33">
        <v>61</v>
      </c>
      <c r="D12" s="28">
        <v>768</v>
      </c>
      <c r="E12" s="28">
        <v>179</v>
      </c>
      <c r="F12" s="34">
        <v>22361</v>
      </c>
      <c r="K12" s="1" t="s">
        <v>34</v>
      </c>
    </row>
    <row r="13" spans="1:20" ht="17.25" customHeight="1" thickBot="1">
      <c r="A13" s="70"/>
      <c r="B13" s="6" t="s">
        <v>13</v>
      </c>
      <c r="C13" s="35">
        <v>541</v>
      </c>
      <c r="D13" s="38">
        <v>16689</v>
      </c>
      <c r="E13" s="38">
        <v>670</v>
      </c>
      <c r="F13" s="39">
        <v>385553</v>
      </c>
      <c r="K13" s="43" t="s">
        <v>24</v>
      </c>
      <c r="L13" s="36">
        <f>L9</f>
        <v>2282710</v>
      </c>
      <c r="M13" s="37">
        <f>L13/L18</f>
        <v>0.7173668193137294</v>
      </c>
      <c r="N13" s="52" t="s">
        <v>17</v>
      </c>
      <c r="O13" s="62">
        <f>SUM(L13:L14)</f>
        <v>2661519</v>
      </c>
      <c r="P13" s="63">
        <f>O13/O18</f>
        <v>0.8364117297304772</v>
      </c>
      <c r="Q13" s="59"/>
      <c r="R13" s="50"/>
      <c r="S13" s="8"/>
      <c r="T13" s="8"/>
    </row>
    <row r="14" spans="11:20" ht="17.25" customHeight="1">
      <c r="K14" s="49" t="s">
        <v>25</v>
      </c>
      <c r="L14" s="28">
        <f>N9</f>
        <v>378809</v>
      </c>
      <c r="M14" s="37">
        <f>L14/L18</f>
        <v>0.11904491041674785</v>
      </c>
      <c r="N14" s="52"/>
      <c r="O14" s="62"/>
      <c r="P14" s="63"/>
      <c r="Q14" s="59"/>
      <c r="R14" s="51"/>
      <c r="S14" s="8"/>
      <c r="T14" s="8"/>
    </row>
    <row r="15" spans="2:20" ht="17.25" customHeight="1">
      <c r="B15" s="2" t="s">
        <v>33</v>
      </c>
      <c r="K15" s="44" t="s">
        <v>10</v>
      </c>
      <c r="L15" s="36">
        <f>R9</f>
        <v>51308</v>
      </c>
      <c r="M15" s="37">
        <f>L15/L18</f>
        <v>0.01612410545594877</v>
      </c>
      <c r="N15" s="44" t="s">
        <v>10</v>
      </c>
      <c r="O15" s="28">
        <f>L15</f>
        <v>51308</v>
      </c>
      <c r="P15" s="37">
        <f>O15/O18</f>
        <v>0.01612410545594877</v>
      </c>
      <c r="S15" s="8"/>
      <c r="T15" s="8"/>
    </row>
    <row r="16" spans="2:20" ht="15">
      <c r="B16" s="40" t="s">
        <v>6</v>
      </c>
      <c r="C16" s="28">
        <f>SUM(D6,F6)</f>
        <v>204969</v>
      </c>
      <c r="D16" s="29">
        <f aca="true" t="shared" si="0" ref="D16:D21">C16/C$21</f>
        <v>0.509566380437647</v>
      </c>
      <c r="K16" s="45" t="s">
        <v>32</v>
      </c>
      <c r="L16" s="36">
        <f>P9+T9</f>
        <v>297287</v>
      </c>
      <c r="M16" s="37">
        <f>L16/L18</f>
        <v>0.09342572188903568</v>
      </c>
      <c r="N16" s="45" t="s">
        <v>32</v>
      </c>
      <c r="O16" s="28">
        <f>L16</f>
        <v>297287</v>
      </c>
      <c r="P16" s="37">
        <f>O16/O18</f>
        <v>0.09342572188903568</v>
      </c>
      <c r="S16" s="8"/>
      <c r="T16" s="8"/>
    </row>
    <row r="17" spans="2:20" ht="15">
      <c r="B17" s="46" t="s">
        <v>31</v>
      </c>
      <c r="C17" s="28">
        <f>SUM(D7:D8,F7:F8)</f>
        <v>83037</v>
      </c>
      <c r="D17" s="29">
        <f t="shared" si="0"/>
        <v>0.2064354294181115</v>
      </c>
      <c r="K17" s="48" t="s">
        <v>12</v>
      </c>
      <c r="L17" s="36">
        <f>W9</f>
        <v>171954</v>
      </c>
      <c r="M17" s="37">
        <f>L17/L18</f>
        <v>0.05403844292453838</v>
      </c>
      <c r="N17" s="48" t="s">
        <v>12</v>
      </c>
      <c r="O17" s="28">
        <f>L17</f>
        <v>171954</v>
      </c>
      <c r="P17" s="37">
        <f>O17/O18</f>
        <v>0.05403844292453838</v>
      </c>
      <c r="S17" s="8"/>
      <c r="T17" s="8"/>
    </row>
    <row r="18" spans="2:20" ht="15">
      <c r="B18" s="41" t="s">
        <v>10</v>
      </c>
      <c r="C18" s="28">
        <f>SUM(D10,F10)</f>
        <v>4240</v>
      </c>
      <c r="D18" s="29">
        <f t="shared" si="0"/>
        <v>0.010540918153748241</v>
      </c>
      <c r="K18" s="7"/>
      <c r="L18" s="36">
        <f>SUM(L13:L17)</f>
        <v>3182068</v>
      </c>
      <c r="M18" s="37">
        <f>SUM(M13:M17)</f>
        <v>1</v>
      </c>
      <c r="N18" s="7"/>
      <c r="O18" s="28">
        <f>SUM(O13:O17)</f>
        <v>3182068</v>
      </c>
      <c r="P18" s="37">
        <f>SUM(P13:P17)</f>
        <v>1</v>
      </c>
      <c r="S18" s="8"/>
      <c r="T18" s="8"/>
    </row>
    <row r="19" spans="2:4" ht="15">
      <c r="B19" s="42" t="s">
        <v>32</v>
      </c>
      <c r="C19" s="28">
        <f>SUM(D9,D11,F9,F11)</f>
        <v>86867</v>
      </c>
      <c r="D19" s="29">
        <f t="shared" si="0"/>
        <v>0.2159570606749171</v>
      </c>
    </row>
    <row r="20" spans="2:4" ht="15">
      <c r="B20" s="47" t="s">
        <v>12</v>
      </c>
      <c r="C20" s="28">
        <f>SUM(D12,F12)</f>
        <v>23129</v>
      </c>
      <c r="D20" s="29">
        <f t="shared" si="0"/>
        <v>0.05750021131557619</v>
      </c>
    </row>
    <row r="21" spans="2:4" ht="15">
      <c r="B21" s="27" t="s">
        <v>13</v>
      </c>
      <c r="C21" s="28">
        <f>SUM(C16:C20)</f>
        <v>402242</v>
      </c>
      <c r="D21" s="29">
        <f t="shared" si="0"/>
        <v>1</v>
      </c>
    </row>
  </sheetData>
  <sheetProtection/>
  <mergeCells count="33">
    <mergeCell ref="S5:T5"/>
    <mergeCell ref="V5:V7"/>
    <mergeCell ref="X5:X7"/>
    <mergeCell ref="U6:U7"/>
    <mergeCell ref="K4:U4"/>
    <mergeCell ref="X4:Y4"/>
    <mergeCell ref="V4:W4"/>
    <mergeCell ref="Y5:Y7"/>
    <mergeCell ref="K6:L6"/>
    <mergeCell ref="M6:N6"/>
    <mergeCell ref="O6:O7"/>
    <mergeCell ref="P6:P7"/>
    <mergeCell ref="Q6:Q7"/>
    <mergeCell ref="W5:W7"/>
    <mergeCell ref="S6:S7"/>
    <mergeCell ref="T6:T7"/>
    <mergeCell ref="Q5:R5"/>
    <mergeCell ref="A6:A13"/>
    <mergeCell ref="A4:A5"/>
    <mergeCell ref="B4:B5"/>
    <mergeCell ref="C4:D4"/>
    <mergeCell ref="E4:F4"/>
    <mergeCell ref="I8:I10"/>
    <mergeCell ref="R13:R14"/>
    <mergeCell ref="N13:N14"/>
    <mergeCell ref="I4:I7"/>
    <mergeCell ref="J4:J7"/>
    <mergeCell ref="Q13:Q14"/>
    <mergeCell ref="R6:R7"/>
    <mergeCell ref="O13:O14"/>
    <mergeCell ref="P13:P14"/>
    <mergeCell ref="K5:N5"/>
    <mergeCell ref="O5:P5"/>
  </mergeCells>
  <printOptions/>
  <pageMargins left="0.5905511811023623" right="0.5905511811023623" top="0.984251968503937" bottom="0.984251968503937" header="0.5118110236220472" footer="0.5118110236220472"/>
  <pageSetup blackAndWhite="1" firstPageNumber="1" useFirstPageNumber="1" horizontalDpi="600" verticalDpi="600" orientation="landscape" paperSize="9" scale="73" r:id="rId2"/>
  <rowBreaks count="1" manualBreakCount="1">
    <brk id="34" max="24" man="1"/>
  </rowBreaks>
  <colBreaks count="1" manualBreakCount="1">
    <brk id="7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2011-09-26T02:55:15Z</cp:lastPrinted>
  <dcterms:created xsi:type="dcterms:W3CDTF">2010-02-12T11:06:28Z</dcterms:created>
  <dcterms:modified xsi:type="dcterms:W3CDTF">2012-06-06T05:15:39Z</dcterms:modified>
  <cp:category/>
  <cp:version/>
  <cp:contentType/>
  <cp:contentStatus/>
</cp:coreProperties>
</file>