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47200" windowHeight="28060" tabRatio="500" activeTab="0"/>
  </bookViews>
  <sheets>
    <sheet name="32" sheetId="1" r:id="rId1"/>
  </sheets>
  <definedNames>
    <definedName name="_xlnm.Print_Area" localSheetId="0">'32'!$A$1:$M$28</definedName>
  </definedNames>
  <calcPr fullCalcOnLoad="1"/>
</workbook>
</file>

<file path=xl/sharedStrings.xml><?xml version="1.0" encoding="utf-8"?>
<sst xmlns="http://schemas.openxmlformats.org/spreadsheetml/2006/main" count="34" uniqueCount="33">
  <si>
    <t>　３：生産量には、林地残材は含まれていない。</t>
  </si>
  <si>
    <t>　４：総数は製材用、合板用、木材チップ用の計。</t>
  </si>
  <si>
    <t>　５：計の不一致は四捨五入による。</t>
  </si>
  <si>
    <t>32　丸太生産量</t>
  </si>
  <si>
    <t>（単位：千㎥、％）</t>
  </si>
  <si>
    <t>H2年
(1990)</t>
  </si>
  <si>
    <t>7
(95)</t>
  </si>
  <si>
    <t>12
(2000)</t>
  </si>
  <si>
    <t>17
(05)</t>
  </si>
  <si>
    <t>18
(06)</t>
  </si>
  <si>
    <t>19
(07)</t>
  </si>
  <si>
    <t>20
(08)</t>
  </si>
  <si>
    <t>21
(09)</t>
  </si>
  <si>
    <t>対前年増
減率（％）</t>
  </si>
  <si>
    <t>総　　　　　　数</t>
  </si>
  <si>
    <t>樹　　　種　　　別</t>
  </si>
  <si>
    <t>針　　　葉　　　樹</t>
  </si>
  <si>
    <t>計</t>
  </si>
  <si>
    <t>ス       ギ</t>
  </si>
  <si>
    <t>-</t>
  </si>
  <si>
    <t>うち、製材用</t>
  </si>
  <si>
    <t>ヒ   ノ   キ</t>
  </si>
  <si>
    <t>アカマツ・クロマツ</t>
  </si>
  <si>
    <t>カラマツ・エゾマツ・トドマツ</t>
  </si>
  <si>
    <t>そ    の    他</t>
  </si>
  <si>
    <t>広 葉 樹</t>
  </si>
  <si>
    <t>用　途　別</t>
  </si>
  <si>
    <t>製　　　材</t>
  </si>
  <si>
    <t>合　　　板</t>
  </si>
  <si>
    <t>木材チップ</t>
  </si>
  <si>
    <t>資料：農林水産省「木材需給報告書」（平成2(1990)～19(2007)年）、「平成20年木材統計」（平成20(2008)年）、「平成21年木材統計」（平成21(2009)年）</t>
  </si>
  <si>
    <t>注１：（　）は総数に対する割合。</t>
  </si>
  <si>
    <t>　２：＜ ＞　は製材用に対する割合。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</si>
</sst>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_);\(#,##0\)"/>
    <numFmt numFmtId="178" formatCode="0_);\(0\)"/>
    <numFmt numFmtId="179" formatCode="#,##0.0;&quot;▲ &quot;#,##0.0"/>
    <numFmt numFmtId="180" formatCode="#,##0.0;[Red]\-#,##0.0"/>
    <numFmt numFmtId="181" formatCode="#,##0.0_ ;[Red]\-#,##0.0\ "/>
    <numFmt numFmtId="182" formatCode="#,##0.0;[Red]&quot;¥&quot;\!\-#,##0.0"/>
    <numFmt numFmtId="183" formatCode="#,##0.0_);&quot;¥&quot;\!\(#,##0.0&quot;¥&quot;\!\)"/>
    <numFmt numFmtId="184" formatCode="#,##0_ "/>
    <numFmt numFmtId="185" formatCode="#,##0_);\&lt;#,##0\&gt;"/>
    <numFmt numFmtId="186" formatCode="#,##0_);[Red]\(#,##0\)"/>
    <numFmt numFmtId="187" formatCode="#,##0;\-#,##0;&quot;-&quot;"/>
    <numFmt numFmtId="188" formatCode="0.0;&quot;△&quot;0.0"/>
    <numFmt numFmtId="189" formatCode="#\ ##0"/>
    <numFmt numFmtId="190" formatCode="@\ "/>
    <numFmt numFmtId="191" formatCode="#,##0.0_ "/>
    <numFmt numFmtId="192" formatCode="\(##,###\)"/>
    <numFmt numFmtId="193" formatCode="\(0\);\(0\)"/>
    <numFmt numFmtId="194" formatCode="\(0.0\)_ "/>
    <numFmt numFmtId="195" formatCode="0\ ;&quot;▲&quot;\ 0\ "/>
    <numFmt numFmtId="196" formatCode="#,##0_ ;[Red]\-#,##0\ "/>
    <numFmt numFmtId="197" formatCode="#,##0;&quot;▲ &quot;#,##0"/>
    <numFmt numFmtId="198" formatCode="\(#,##0\);[Red]\-#,##0"/>
    <numFmt numFmtId="199" formatCode="#,##0.00_ "/>
    <numFmt numFmtId="200" formatCode="#,##0.0"/>
    <numFmt numFmtId="201" formatCode="\(##,###.0\)"/>
    <numFmt numFmtId="202" formatCode="#,###,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b/>
      <sz val="14"/>
      <name val="ＭＳ ゴシック"/>
      <family val="3"/>
    </font>
    <font>
      <sz val="6"/>
      <name val="ＭＳ Ｐゴシック"/>
      <family val="0"/>
    </font>
    <font>
      <sz val="8"/>
      <name val="ＭＳ Ｐ明朝"/>
      <family val="1"/>
    </font>
    <font>
      <sz val="8"/>
      <name val="Gulim"/>
      <family val="2"/>
    </font>
    <font>
      <sz val="8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17" applyNumberFormat="1" applyFont="1" applyAlignment="1">
      <alignment horizontal="right"/>
    </xf>
    <xf numFmtId="176" fontId="6" fillId="2" borderId="1" xfId="17" applyNumberFormat="1" applyFont="1" applyFill="1" applyBorder="1" applyAlignment="1">
      <alignment wrapText="1"/>
    </xf>
    <xf numFmtId="176" fontId="6" fillId="2" borderId="2" xfId="17" applyNumberFormat="1" applyFont="1" applyFill="1" applyBorder="1" applyAlignment="1">
      <alignment horizontal="center" wrapText="1"/>
    </xf>
    <xf numFmtId="38" fontId="7" fillId="0" borderId="3" xfId="17" applyFont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176" fontId="7" fillId="0" borderId="4" xfId="17" applyNumberFormat="1" applyFont="1" applyBorder="1" applyAlignment="1">
      <alignment/>
    </xf>
    <xf numFmtId="38" fontId="7" fillId="0" borderId="3" xfId="17" applyFont="1" applyBorder="1" applyAlignment="1">
      <alignment/>
    </xf>
    <xf numFmtId="176" fontId="7" fillId="0" borderId="3" xfId="17" applyNumberFormat="1" applyFont="1" applyBorder="1" applyAlignment="1">
      <alignment/>
    </xf>
    <xf numFmtId="177" fontId="7" fillId="0" borderId="5" xfId="17" applyNumberFormat="1" applyFont="1" applyFill="1" applyBorder="1" applyAlignment="1">
      <alignment vertical="center"/>
    </xf>
    <xf numFmtId="177" fontId="7" fillId="0" borderId="5" xfId="17" applyNumberFormat="1" applyFont="1" applyBorder="1" applyAlignment="1">
      <alignment vertical="center"/>
    </xf>
    <xf numFmtId="176" fontId="7" fillId="0" borderId="5" xfId="17" applyNumberFormat="1" applyFont="1" applyBorder="1" applyAlignment="1">
      <alignment/>
    </xf>
    <xf numFmtId="38" fontId="7" fillId="0" borderId="2" xfId="17" applyFont="1" applyBorder="1" applyAlignment="1">
      <alignment vertical="center"/>
    </xf>
    <xf numFmtId="38" fontId="7" fillId="0" borderId="2" xfId="17" applyFont="1" applyFill="1" applyBorder="1" applyAlignment="1">
      <alignment vertical="center"/>
    </xf>
    <xf numFmtId="176" fontId="7" fillId="0" borderId="2" xfId="17" applyNumberFormat="1" applyFont="1" applyBorder="1" applyAlignment="1">
      <alignment/>
    </xf>
    <xf numFmtId="38" fontId="7" fillId="0" borderId="4" xfId="17" applyFont="1" applyBorder="1" applyAlignment="1">
      <alignment vertical="center"/>
    </xf>
    <xf numFmtId="38" fontId="7" fillId="0" borderId="4" xfId="17" applyFont="1" applyFill="1" applyBorder="1" applyAlignment="1">
      <alignment vertical="center"/>
    </xf>
    <xf numFmtId="185" fontId="7" fillId="0" borderId="4" xfId="17" applyNumberFormat="1" applyFont="1" applyBorder="1" applyAlignment="1">
      <alignment vertical="center"/>
    </xf>
    <xf numFmtId="185" fontId="7" fillId="0" borderId="4" xfId="17" applyNumberFormat="1" applyFont="1" applyFill="1" applyBorder="1" applyAlignment="1">
      <alignment vertical="center"/>
    </xf>
    <xf numFmtId="176" fontId="7" fillId="0" borderId="2" xfId="17" applyNumberFormat="1" applyFont="1" applyBorder="1" applyAlignment="1">
      <alignment vertical="center"/>
    </xf>
    <xf numFmtId="178" fontId="7" fillId="0" borderId="6" xfId="17" applyNumberFormat="1" applyFont="1" applyBorder="1" applyAlignment="1">
      <alignment vertical="center"/>
    </xf>
    <xf numFmtId="178" fontId="7" fillId="0" borderId="6" xfId="17" applyNumberFormat="1" applyFont="1" applyFill="1" applyBorder="1" applyAlignment="1">
      <alignment vertical="center"/>
    </xf>
    <xf numFmtId="178" fontId="7" fillId="0" borderId="5" xfId="17" applyNumberFormat="1" applyFont="1" applyBorder="1" applyAlignment="1">
      <alignment vertical="center"/>
    </xf>
    <xf numFmtId="178" fontId="7" fillId="0" borderId="5" xfId="17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176" fontId="9" fillId="0" borderId="0" xfId="17" applyNumberFormat="1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176" fontId="9" fillId="0" borderId="0" xfId="17" applyNumberFormat="1" applyFont="1" applyAlignment="1">
      <alignment/>
    </xf>
    <xf numFmtId="176" fontId="10" fillId="0" borderId="0" xfId="17" applyNumberFormat="1" applyFont="1" applyAlignment="1">
      <alignment/>
    </xf>
    <xf numFmtId="176" fontId="0" fillId="0" borderId="0" xfId="17" applyNumberFormat="1" applyFont="1" applyAlignment="1">
      <alignment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8" fillId="2" borderId="5" xfId="0" applyFont="1" applyFill="1" applyBorder="1" applyAlignment="1">
      <alignment horizontal="center" vertical="center" textRotation="255"/>
    </xf>
    <xf numFmtId="0" fontId="8" fillId="2" borderId="2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textRotation="255"/>
    </xf>
    <xf numFmtId="0" fontId="8" fillId="2" borderId="4" xfId="0" applyFont="1" applyFill="1" applyBorder="1" applyAlignment="1">
      <alignment horizontal="center" vertical="center" textRotation="255"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8" fontId="7" fillId="0" borderId="3" xfId="17" applyFont="1" applyBorder="1" applyAlignment="1">
      <alignment horizontal="right" vertical="center"/>
    </xf>
    <xf numFmtId="38" fontId="7" fillId="0" borderId="4" xfId="17" applyFont="1" applyBorder="1" applyAlignment="1">
      <alignment horizontal="right" vertical="center"/>
    </xf>
    <xf numFmtId="38" fontId="7" fillId="0" borderId="5" xfId="17" applyFont="1" applyBorder="1" applyAlignment="1">
      <alignment horizontal="right" vertic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="115" zoomScaleNormal="115" zoomScaleSheetLayoutView="115" workbookViewId="0" topLeftCell="A1">
      <selection activeCell="A29" sqref="A29"/>
    </sheetView>
  </sheetViews>
  <sheetFormatPr defaultColWidth="8.875" defaultRowHeight="13.5"/>
  <cols>
    <col min="1" max="2" width="2.625" style="0" customWidth="1"/>
    <col min="3" max="3" width="2.125" style="0" customWidth="1"/>
    <col min="4" max="4" width="13.50390625" style="0" customWidth="1"/>
    <col min="5" max="12" width="7.125" style="0" customWidth="1"/>
    <col min="13" max="13" width="7.125" style="33" customWidth="1"/>
  </cols>
  <sheetData>
    <row r="1" spans="1:13" ht="19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4</v>
      </c>
    </row>
    <row r="3" spans="1:13" ht="6" customHeight="1">
      <c r="A3" s="67"/>
      <c r="B3" s="68"/>
      <c r="C3" s="68"/>
      <c r="D3" s="69"/>
      <c r="E3" s="53" t="s">
        <v>5</v>
      </c>
      <c r="F3" s="53" t="s">
        <v>6</v>
      </c>
      <c r="G3" s="53" t="s">
        <v>7</v>
      </c>
      <c r="H3" s="53" t="s">
        <v>8</v>
      </c>
      <c r="I3" s="53" t="s">
        <v>9</v>
      </c>
      <c r="J3" s="53" t="s">
        <v>10</v>
      </c>
      <c r="K3" s="54" t="s">
        <v>11</v>
      </c>
      <c r="L3" s="54" t="s">
        <v>12</v>
      </c>
      <c r="M3" s="4"/>
    </row>
    <row r="4" spans="1:13" ht="21" customHeight="1">
      <c r="A4" s="70"/>
      <c r="B4" s="71"/>
      <c r="C4" s="71"/>
      <c r="D4" s="72"/>
      <c r="E4" s="51"/>
      <c r="F4" s="51"/>
      <c r="G4" s="51"/>
      <c r="H4" s="51"/>
      <c r="I4" s="51"/>
      <c r="J4" s="51"/>
      <c r="K4" s="37"/>
      <c r="L4" s="37"/>
      <c r="M4" s="5" t="s">
        <v>13</v>
      </c>
    </row>
    <row r="5" spans="1:13" ht="10.5" customHeight="1">
      <c r="A5" s="55" t="s">
        <v>14</v>
      </c>
      <c r="B5" s="56"/>
      <c r="C5" s="56"/>
      <c r="D5" s="57"/>
      <c r="E5" s="6">
        <f>E17+E19+E21</f>
        <v>27145</v>
      </c>
      <c r="F5" s="6">
        <f>F17+F19+F21</f>
        <v>21242</v>
      </c>
      <c r="G5" s="6">
        <f>G17+G19+G21</f>
        <v>17034</v>
      </c>
      <c r="H5" s="6">
        <v>16166</v>
      </c>
      <c r="I5" s="6">
        <v>16609</v>
      </c>
      <c r="J5" s="7">
        <v>17650</v>
      </c>
      <c r="K5" s="7">
        <v>17709</v>
      </c>
      <c r="L5" s="7">
        <v>16619</v>
      </c>
      <c r="M5" s="8">
        <f>+(L5/K5)*100-100</f>
        <v>-6.155062397650909</v>
      </c>
    </row>
    <row r="6" spans="1:13" ht="10.5" customHeight="1">
      <c r="A6" s="40" t="s">
        <v>15</v>
      </c>
      <c r="B6" s="40" t="s">
        <v>16</v>
      </c>
      <c r="C6" s="34" t="s">
        <v>17</v>
      </c>
      <c r="D6" s="60"/>
      <c r="E6" s="9">
        <v>17646</v>
      </c>
      <c r="F6" s="9">
        <v>16575</v>
      </c>
      <c r="G6" s="6">
        <f>G8+G11+G12+G13+G14</f>
        <v>13707</v>
      </c>
      <c r="H6" s="6">
        <v>13695</v>
      </c>
      <c r="I6" s="6">
        <v>14017</v>
      </c>
      <c r="J6" s="7">
        <v>15162</v>
      </c>
      <c r="K6" s="7">
        <v>14975</v>
      </c>
      <c r="L6" s="7">
        <v>13976</v>
      </c>
      <c r="M6" s="10">
        <f>+(L6/K6)*100-100</f>
        <v>-6.6711185308848115</v>
      </c>
    </row>
    <row r="7" spans="1:13" ht="10.5" customHeight="1">
      <c r="A7" s="41"/>
      <c r="B7" s="59"/>
      <c r="C7" s="61"/>
      <c r="D7" s="62"/>
      <c r="E7" s="11">
        <f>ROUND(E6/E5*100*-1,)</f>
        <v>-65</v>
      </c>
      <c r="F7" s="11">
        <f>ROUND(F6/F5*100*-1,)</f>
        <v>-78</v>
      </c>
      <c r="G7" s="12">
        <f aca="true" t="shared" si="0" ref="G7:L7">ROUND(G6/(G15+G6)*100*-1,)</f>
        <v>-80</v>
      </c>
      <c r="H7" s="12">
        <f t="shared" si="0"/>
        <v>-85</v>
      </c>
      <c r="I7" s="12">
        <f t="shared" si="0"/>
        <v>-84</v>
      </c>
      <c r="J7" s="11">
        <f t="shared" si="0"/>
        <v>-86</v>
      </c>
      <c r="K7" s="11">
        <f t="shared" si="0"/>
        <v>-85</v>
      </c>
      <c r="L7" s="11">
        <f t="shared" si="0"/>
        <v>-84</v>
      </c>
      <c r="M7" s="13"/>
    </row>
    <row r="8" spans="1:13" ht="10.5" customHeight="1">
      <c r="A8" s="41"/>
      <c r="B8" s="59"/>
      <c r="C8" s="34" t="s">
        <v>18</v>
      </c>
      <c r="D8" s="63"/>
      <c r="E8" s="64" t="s">
        <v>19</v>
      </c>
      <c r="F8" s="64" t="s">
        <v>19</v>
      </c>
      <c r="G8" s="14">
        <v>7671</v>
      </c>
      <c r="H8" s="14">
        <v>7756</v>
      </c>
      <c r="I8" s="14">
        <v>8059</v>
      </c>
      <c r="J8" s="15">
        <v>8848</v>
      </c>
      <c r="K8" s="15">
        <v>8755</v>
      </c>
      <c r="L8" s="15">
        <v>8263</v>
      </c>
      <c r="M8" s="16">
        <f>+(L8/K8)*100-100</f>
        <v>-5.619645916619078</v>
      </c>
    </row>
    <row r="9" spans="1:13" ht="10.5" customHeight="1">
      <c r="A9" s="41"/>
      <c r="B9" s="59"/>
      <c r="C9" s="43"/>
      <c r="D9" s="45" t="s">
        <v>20</v>
      </c>
      <c r="E9" s="65"/>
      <c r="F9" s="65"/>
      <c r="G9" s="17">
        <v>7258</v>
      </c>
      <c r="H9" s="17">
        <v>6737</v>
      </c>
      <c r="I9" s="17">
        <v>6753</v>
      </c>
      <c r="J9" s="18">
        <v>7175</v>
      </c>
      <c r="K9" s="18">
        <v>6782</v>
      </c>
      <c r="L9" s="18">
        <v>6352</v>
      </c>
      <c r="M9" s="8">
        <f>+(L9/K9)*100-100</f>
        <v>-6.340312592155712</v>
      </c>
    </row>
    <row r="10" spans="1:13" ht="10.5" customHeight="1">
      <c r="A10" s="41"/>
      <c r="B10" s="59"/>
      <c r="C10" s="44"/>
      <c r="D10" s="46"/>
      <c r="E10" s="65"/>
      <c r="F10" s="65"/>
      <c r="G10" s="19">
        <f aca="true" t="shared" si="1" ref="G10:L10">ROUND(G9/G17*100*-1,)</f>
        <v>-57</v>
      </c>
      <c r="H10" s="19">
        <f t="shared" si="1"/>
        <v>-58</v>
      </c>
      <c r="I10" s="19">
        <f t="shared" si="1"/>
        <v>-58</v>
      </c>
      <c r="J10" s="20">
        <f t="shared" si="1"/>
        <v>-60</v>
      </c>
      <c r="K10" s="20">
        <f t="shared" si="1"/>
        <v>-61</v>
      </c>
      <c r="L10" s="20">
        <f t="shared" si="1"/>
        <v>-62</v>
      </c>
      <c r="M10" s="8"/>
    </row>
    <row r="11" spans="1:13" ht="10.5" customHeight="1">
      <c r="A11" s="41"/>
      <c r="B11" s="59"/>
      <c r="C11" s="47" t="s">
        <v>21</v>
      </c>
      <c r="D11" s="48"/>
      <c r="E11" s="65"/>
      <c r="F11" s="65"/>
      <c r="G11" s="14">
        <v>2273</v>
      </c>
      <c r="H11" s="14">
        <v>2014</v>
      </c>
      <c r="I11" s="14">
        <v>1991</v>
      </c>
      <c r="J11" s="15">
        <v>1986</v>
      </c>
      <c r="K11" s="15">
        <v>1886</v>
      </c>
      <c r="L11" s="15">
        <v>1957</v>
      </c>
      <c r="M11" s="16">
        <f>+(L11/K11)*100-100</f>
        <v>3.764581124072123</v>
      </c>
    </row>
    <row r="12" spans="1:13" ht="10.5" customHeight="1">
      <c r="A12" s="41"/>
      <c r="B12" s="59"/>
      <c r="C12" s="47" t="s">
        <v>22</v>
      </c>
      <c r="D12" s="48"/>
      <c r="E12" s="65"/>
      <c r="F12" s="65"/>
      <c r="G12" s="14">
        <v>1034</v>
      </c>
      <c r="H12" s="14">
        <v>783</v>
      </c>
      <c r="I12" s="14">
        <v>811</v>
      </c>
      <c r="J12" s="15">
        <v>794</v>
      </c>
      <c r="K12" s="15">
        <v>815</v>
      </c>
      <c r="L12" s="15">
        <v>704</v>
      </c>
      <c r="M12" s="16">
        <f>+(L12/K12)*100-100</f>
        <v>-13.619631901840492</v>
      </c>
    </row>
    <row r="13" spans="1:13" ht="10.5" customHeight="1">
      <c r="A13" s="41"/>
      <c r="B13" s="59"/>
      <c r="C13" s="49" t="s">
        <v>23</v>
      </c>
      <c r="D13" s="50"/>
      <c r="E13" s="65"/>
      <c r="F13" s="65"/>
      <c r="G13" s="14">
        <v>2410</v>
      </c>
      <c r="H13" s="14">
        <v>2910</v>
      </c>
      <c r="I13" s="14">
        <v>2952</v>
      </c>
      <c r="J13" s="15">
        <v>3295</v>
      </c>
      <c r="K13" s="15">
        <v>3286</v>
      </c>
      <c r="L13" s="15">
        <v>2821</v>
      </c>
      <c r="M13" s="21">
        <f>+(L13/K13)*100-100</f>
        <v>-14.15094339622641</v>
      </c>
    </row>
    <row r="14" spans="1:13" ht="10.5" customHeight="1">
      <c r="A14" s="41"/>
      <c r="B14" s="59"/>
      <c r="C14" s="51" t="s">
        <v>24</v>
      </c>
      <c r="D14" s="52"/>
      <c r="E14" s="66"/>
      <c r="F14" s="66"/>
      <c r="G14" s="17">
        <v>319</v>
      </c>
      <c r="H14" s="17">
        <v>232</v>
      </c>
      <c r="I14" s="17">
        <v>204</v>
      </c>
      <c r="J14" s="18">
        <v>239</v>
      </c>
      <c r="K14" s="18">
        <v>233</v>
      </c>
      <c r="L14" s="18">
        <v>231</v>
      </c>
      <c r="M14" s="8">
        <f>+(L14/K14)*100-100</f>
        <v>-0.8583690987124442</v>
      </c>
    </row>
    <row r="15" spans="1:13" ht="10.5" customHeight="1">
      <c r="A15" s="58"/>
      <c r="B15" s="34" t="s">
        <v>25</v>
      </c>
      <c r="C15" s="35"/>
      <c r="D15" s="36"/>
      <c r="E15" s="7">
        <v>9499</v>
      </c>
      <c r="F15" s="7">
        <v>4667</v>
      </c>
      <c r="G15" s="7">
        <v>3327</v>
      </c>
      <c r="H15" s="6">
        <v>2471</v>
      </c>
      <c r="I15" s="6">
        <v>2592</v>
      </c>
      <c r="J15" s="7">
        <v>2488</v>
      </c>
      <c r="K15" s="7">
        <v>2734</v>
      </c>
      <c r="L15" s="7">
        <v>2643</v>
      </c>
      <c r="M15" s="10">
        <f>+(L15/K15)*100-100</f>
        <v>-3.3284564740307303</v>
      </c>
    </row>
    <row r="16" spans="1:13" ht="10.5" customHeight="1">
      <c r="A16" s="58"/>
      <c r="B16" s="37"/>
      <c r="C16" s="38"/>
      <c r="D16" s="39"/>
      <c r="E16" s="11">
        <f aca="true" t="shared" si="2" ref="E16:L16">ROUND(E15/(E15+E6)*100*-1,)</f>
        <v>-35</v>
      </c>
      <c r="F16" s="11">
        <f t="shared" si="2"/>
        <v>-22</v>
      </c>
      <c r="G16" s="12">
        <f t="shared" si="2"/>
        <v>-20</v>
      </c>
      <c r="H16" s="12">
        <f t="shared" si="2"/>
        <v>-15</v>
      </c>
      <c r="I16" s="12">
        <f t="shared" si="2"/>
        <v>-16</v>
      </c>
      <c r="J16" s="11">
        <f t="shared" si="2"/>
        <v>-14</v>
      </c>
      <c r="K16" s="11">
        <f t="shared" si="2"/>
        <v>-15</v>
      </c>
      <c r="L16" s="11">
        <f t="shared" si="2"/>
        <v>-16</v>
      </c>
      <c r="M16" s="13"/>
    </row>
    <row r="17" spans="1:13" ht="10.5" customHeight="1">
      <c r="A17" s="40" t="s">
        <v>26</v>
      </c>
      <c r="B17" s="34" t="s">
        <v>27</v>
      </c>
      <c r="C17" s="35"/>
      <c r="D17" s="36"/>
      <c r="E17" s="7">
        <v>18023</v>
      </c>
      <c r="F17" s="7">
        <v>16252</v>
      </c>
      <c r="G17" s="7">
        <v>12798</v>
      </c>
      <c r="H17" s="6">
        <v>11571</v>
      </c>
      <c r="I17" s="6">
        <v>11645</v>
      </c>
      <c r="J17" s="7">
        <v>11981</v>
      </c>
      <c r="K17" s="7">
        <v>11110</v>
      </c>
      <c r="L17" s="7">
        <v>10243</v>
      </c>
      <c r="M17" s="10">
        <f>+(L17/K17)*100-100</f>
        <v>-7.8037803780378</v>
      </c>
    </row>
    <row r="18" spans="1:13" ht="10.5" customHeight="1">
      <c r="A18" s="41"/>
      <c r="B18" s="37"/>
      <c r="C18" s="38"/>
      <c r="D18" s="39"/>
      <c r="E18" s="22">
        <f aca="true" t="shared" si="3" ref="E18:L18">ROUND(E17/(E$21+E$19+E$17)*100*-1,)</f>
        <v>-66</v>
      </c>
      <c r="F18" s="22">
        <f t="shared" si="3"/>
        <v>-77</v>
      </c>
      <c r="G18" s="22">
        <f t="shared" si="3"/>
        <v>-75</v>
      </c>
      <c r="H18" s="22">
        <f t="shared" si="3"/>
        <v>-72</v>
      </c>
      <c r="I18" s="22">
        <f t="shared" si="3"/>
        <v>-70</v>
      </c>
      <c r="J18" s="23">
        <f t="shared" si="3"/>
        <v>-68</v>
      </c>
      <c r="K18" s="23">
        <f t="shared" si="3"/>
        <v>-63</v>
      </c>
      <c r="L18" s="23">
        <f t="shared" si="3"/>
        <v>-62</v>
      </c>
      <c r="M18" s="13"/>
    </row>
    <row r="19" spans="1:13" ht="10.5" customHeight="1">
      <c r="A19" s="41"/>
      <c r="B19" s="34" t="s">
        <v>28</v>
      </c>
      <c r="C19" s="35"/>
      <c r="D19" s="36"/>
      <c r="E19" s="18">
        <v>354</v>
      </c>
      <c r="F19" s="18">
        <v>228</v>
      </c>
      <c r="G19" s="18">
        <v>138</v>
      </c>
      <c r="H19" s="17">
        <v>863</v>
      </c>
      <c r="I19" s="17">
        <v>1144</v>
      </c>
      <c r="J19" s="18">
        <v>1632</v>
      </c>
      <c r="K19" s="18">
        <v>2137</v>
      </c>
      <c r="L19" s="18">
        <v>1979</v>
      </c>
      <c r="M19" s="8">
        <f>+(L19/K19)*100-100</f>
        <v>-7.393542349087497</v>
      </c>
    </row>
    <row r="20" spans="1:13" ht="10.5" customHeight="1">
      <c r="A20" s="41"/>
      <c r="B20" s="37"/>
      <c r="C20" s="38"/>
      <c r="D20" s="39"/>
      <c r="E20" s="24">
        <f aca="true" t="shared" si="4" ref="E20:L20">ROUND(E19/(E$21+E$17+E$19)*100*-1,)</f>
        <v>-1</v>
      </c>
      <c r="F20" s="24">
        <f t="shared" si="4"/>
        <v>-1</v>
      </c>
      <c r="G20" s="24">
        <f t="shared" si="4"/>
        <v>-1</v>
      </c>
      <c r="H20" s="24">
        <f t="shared" si="4"/>
        <v>-5</v>
      </c>
      <c r="I20" s="24">
        <f t="shared" si="4"/>
        <v>-7</v>
      </c>
      <c r="J20" s="25">
        <f t="shared" si="4"/>
        <v>-9</v>
      </c>
      <c r="K20" s="25">
        <f t="shared" si="4"/>
        <v>-12</v>
      </c>
      <c r="L20" s="25">
        <f t="shared" si="4"/>
        <v>-12</v>
      </c>
      <c r="M20" s="13"/>
    </row>
    <row r="21" spans="1:13" ht="10.5" customHeight="1">
      <c r="A21" s="41"/>
      <c r="B21" s="34" t="s">
        <v>29</v>
      </c>
      <c r="C21" s="35"/>
      <c r="D21" s="36"/>
      <c r="E21" s="18">
        <v>8768</v>
      </c>
      <c r="F21" s="18">
        <v>4762</v>
      </c>
      <c r="G21" s="18">
        <v>4098</v>
      </c>
      <c r="H21" s="17">
        <v>3732</v>
      </c>
      <c r="I21" s="17">
        <v>3820</v>
      </c>
      <c r="J21" s="18">
        <v>4037</v>
      </c>
      <c r="K21" s="18">
        <v>4462</v>
      </c>
      <c r="L21" s="18">
        <v>4397</v>
      </c>
      <c r="M21" s="8">
        <f>+(L21/K21)*100-100</f>
        <v>-1.4567458538771803</v>
      </c>
    </row>
    <row r="22" spans="1:13" ht="10.5" customHeight="1">
      <c r="A22" s="42"/>
      <c r="B22" s="37"/>
      <c r="C22" s="38"/>
      <c r="D22" s="39"/>
      <c r="E22" s="24">
        <f aca="true" t="shared" si="5" ref="E22:L22">ROUND(E21/(E$17+E$19+E$21)*100*-1,)</f>
        <v>-32</v>
      </c>
      <c r="F22" s="24">
        <f t="shared" si="5"/>
        <v>-22</v>
      </c>
      <c r="G22" s="24">
        <f t="shared" si="5"/>
        <v>-24</v>
      </c>
      <c r="H22" s="24">
        <f t="shared" si="5"/>
        <v>-23</v>
      </c>
      <c r="I22" s="24">
        <f t="shared" si="5"/>
        <v>-23</v>
      </c>
      <c r="J22" s="25">
        <f t="shared" si="5"/>
        <v>-23</v>
      </c>
      <c r="K22" s="25">
        <f t="shared" si="5"/>
        <v>-25</v>
      </c>
      <c r="L22" s="25">
        <f t="shared" si="5"/>
        <v>-26</v>
      </c>
      <c r="M22" s="13"/>
    </row>
    <row r="23" spans="1:13" s="28" customFormat="1" ht="9.75">
      <c r="A23" s="26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</row>
    <row r="24" spans="1:13" s="28" customFormat="1" ht="9.75">
      <c r="A24" s="29" t="s">
        <v>31</v>
      </c>
      <c r="B24" s="29"/>
      <c r="C24" s="29"/>
      <c r="D24" s="30"/>
      <c r="E24" s="29"/>
      <c r="F24" s="29"/>
      <c r="G24" s="29"/>
      <c r="H24" s="29"/>
      <c r="I24" s="29"/>
      <c r="J24" s="29"/>
      <c r="K24" s="29"/>
      <c r="L24" s="29"/>
      <c r="M24" s="31"/>
    </row>
    <row r="25" spans="1:13" s="28" customFormat="1" ht="9.75">
      <c r="A25" s="29" t="s">
        <v>32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1"/>
    </row>
    <row r="26" spans="1:13" s="28" customFormat="1" ht="9.75">
      <c r="A26" s="29" t="s">
        <v>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1"/>
    </row>
    <row r="27" spans="1:13" s="28" customFormat="1" ht="9.75">
      <c r="A27" s="29" t="s">
        <v>1</v>
      </c>
      <c r="B27" s="29"/>
      <c r="M27" s="32"/>
    </row>
    <row r="28" spans="1:13" s="28" customFormat="1" ht="10.5" customHeight="1">
      <c r="A28" s="29" t="s">
        <v>2</v>
      </c>
      <c r="B28" s="29"/>
      <c r="M28" s="32"/>
    </row>
  </sheetData>
  <mergeCells count="27">
    <mergeCell ref="I3:I4"/>
    <mergeCell ref="C14:D14"/>
    <mergeCell ref="J3:J4"/>
    <mergeCell ref="K3:K4"/>
    <mergeCell ref="L3:L4"/>
    <mergeCell ref="A5:D5"/>
    <mergeCell ref="A6:A16"/>
    <mergeCell ref="B6:B14"/>
    <mergeCell ref="C6:D7"/>
    <mergeCell ref="C8:D8"/>
    <mergeCell ref="E8:E14"/>
    <mergeCell ref="F8:F14"/>
    <mergeCell ref="A3:D4"/>
    <mergeCell ref="E3:E4"/>
    <mergeCell ref="F3:F4"/>
    <mergeCell ref="G3:G4"/>
    <mergeCell ref="H3:H4"/>
    <mergeCell ref="C9:C10"/>
    <mergeCell ref="D9:D10"/>
    <mergeCell ref="C11:D11"/>
    <mergeCell ref="C12:D12"/>
    <mergeCell ref="C13:D13"/>
    <mergeCell ref="B15:D16"/>
    <mergeCell ref="A17:A22"/>
    <mergeCell ref="B17:D18"/>
    <mergeCell ref="B19:D20"/>
    <mergeCell ref="B21:D22"/>
  </mergeCells>
  <printOptions/>
  <pageMargins left="0.75" right="0.75" top="1" bottom="1" header="0.512" footer="0.51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株式会社インターブックス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松元 洋一</dc:creator>
  <cp:keywords/>
  <dc:description/>
  <cp:lastModifiedBy>松元 洋一</cp:lastModifiedBy>
  <dcterms:created xsi:type="dcterms:W3CDTF">2011-07-29T06:24:25Z</dcterms:created>
  <dcterms:modified xsi:type="dcterms:W3CDTF">2011-07-29T08:01:05Z</dcterms:modified>
  <cp:category/>
  <cp:version/>
  <cp:contentType/>
  <cp:contentStatus/>
</cp:coreProperties>
</file>